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95" yWindow="825" windowWidth="16920" windowHeight="7230" tabRatio="906"/>
  </bookViews>
  <sheets>
    <sheet name="Introduction" sheetId="24" r:id="rId1"/>
    <sheet name="Method 1" sheetId="15" r:id="rId2"/>
    <sheet name="Method 2" sheetId="16" r:id="rId3"/>
    <sheet name="Method 3" sheetId="17" r:id="rId4"/>
    <sheet name="Method 4" sheetId="18" r:id="rId5"/>
    <sheet name="Method 5" sheetId="19" r:id="rId6"/>
    <sheet name="Method 6" sheetId="20" r:id="rId7"/>
    <sheet name="Method 7" sheetId="11" r:id="rId8"/>
    <sheet name="Method 8" sheetId="12" r:id="rId9"/>
    <sheet name="Method 9" sheetId="13" r:id="rId10"/>
    <sheet name="Method 10" sheetId="14" r:id="rId11"/>
    <sheet name="Method 11" sheetId="9" r:id="rId12"/>
    <sheet name="Method 12" sheetId="10" r:id="rId13"/>
    <sheet name="Method 13" sheetId="8" r:id="rId14"/>
    <sheet name="Method 14" sheetId="3" r:id="rId15"/>
    <sheet name="Detection" sheetId="6" r:id="rId16"/>
    <sheet name="Localization" sheetId="21" r:id="rId17"/>
    <sheet name="Linking" sheetId="22" r:id="rId18"/>
  </sheets>
  <definedNames>
    <definedName name="m_SEG2" localSheetId="1">'Method 1'!#REF!</definedName>
    <definedName name="m_SEG2" localSheetId="10">'Method 10'!#REF!</definedName>
    <definedName name="m_SEG2" localSheetId="11">'Method 11'!#REF!</definedName>
    <definedName name="m_SEG2" localSheetId="12">'Method 12'!#REF!</definedName>
    <definedName name="m_SEG2" localSheetId="13">'Method 13'!#REF!</definedName>
    <definedName name="m_SEG2" localSheetId="14">'Method 14'!#REF!</definedName>
    <definedName name="m_SEG2" localSheetId="2">'Method 2'!#REF!</definedName>
    <definedName name="m_SEG2" localSheetId="3">'Method 3'!#REF!</definedName>
    <definedName name="m_SEG2" localSheetId="4">'Method 4'!#REF!</definedName>
    <definedName name="m_SEG2" localSheetId="5">'Method 5'!#REF!</definedName>
    <definedName name="m_SEG2" localSheetId="6">'Method 6'!#REF!</definedName>
    <definedName name="m_SEG2" localSheetId="7">'Method 7'!#REF!</definedName>
    <definedName name="m_SEG2" localSheetId="8">'Method 8'!#REF!</definedName>
    <definedName name="m_SEG2" localSheetId="9">'Method 9'!#REF!</definedName>
    <definedName name="m_TRA2" localSheetId="1">'Method 1'!$A$3:$Z$9</definedName>
    <definedName name="m_TRA2" localSheetId="10">'Method 10'!$A$3:$Z$9</definedName>
    <definedName name="m_TRA2" localSheetId="11">'Method 11'!$A$3:$Z$9</definedName>
    <definedName name="m_TRA2" localSheetId="12">'Method 12'!$A$3:$Z$9</definedName>
    <definedName name="m_TRA2" localSheetId="13">'Method 13'!$A$3:$Z$9</definedName>
    <definedName name="m_TRA2" localSheetId="14">'Method 14'!$A$3:$Z$9</definedName>
    <definedName name="m_TRA2" localSheetId="2">'Method 2'!$A$3:$Z$9</definedName>
    <definedName name="m_TRA2" localSheetId="3">'Method 3'!$A$3:$Z$9</definedName>
    <definedName name="m_TRA2" localSheetId="4">'Method 4'!$A$3:$Z$9</definedName>
    <definedName name="m_TRA2" localSheetId="5">'Method 5'!$A$3:$Z$9</definedName>
    <definedName name="m_TRA2" localSheetId="6">'Method 6'!$A$3:$Z$9</definedName>
    <definedName name="m_TRA2" localSheetId="7">'Method 7'!$A$3:$Z$9</definedName>
    <definedName name="m_TRA2" localSheetId="8">'Method 8'!$A$3:$Z$9</definedName>
    <definedName name="m_TRA2" localSheetId="9">'Method 9'!$A$3:$Z$9</definedName>
  </definedNames>
  <calcPr calcId="145621"/>
</workbook>
</file>

<file path=xl/calcChain.xml><?xml version="1.0" encoding="utf-8"?>
<calcChain xmlns="http://schemas.openxmlformats.org/spreadsheetml/2006/main">
  <c r="D4" i="22" l="1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F3" i="22"/>
  <c r="G3" i="22"/>
  <c r="H3" i="22"/>
  <c r="I3" i="22"/>
  <c r="J3" i="22"/>
  <c r="K3" i="22"/>
  <c r="L3" i="22"/>
  <c r="M3" i="22"/>
  <c r="N3" i="22"/>
  <c r="O3" i="22"/>
  <c r="P3" i="22"/>
  <c r="Q3" i="22"/>
  <c r="R3" i="22"/>
  <c r="S3" i="22"/>
  <c r="T3" i="22"/>
  <c r="U3" i="22"/>
  <c r="V3" i="22"/>
  <c r="W3" i="22"/>
  <c r="X3" i="22"/>
  <c r="Y3" i="22"/>
  <c r="D3" i="22"/>
  <c r="E3" i="22"/>
  <c r="C3" i="22"/>
  <c r="B3" i="22"/>
  <c r="D3" i="6" l="1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D5" i="6"/>
  <c r="D22" i="6" s="1"/>
  <c r="E5" i="6"/>
  <c r="E22" i="6" s="1"/>
  <c r="F5" i="6"/>
  <c r="F22" i="6" s="1"/>
  <c r="G5" i="6"/>
  <c r="G22" i="6" s="1"/>
  <c r="H5" i="6"/>
  <c r="I5" i="6"/>
  <c r="J5" i="6"/>
  <c r="K5" i="6"/>
  <c r="L5" i="6"/>
  <c r="M5" i="6"/>
  <c r="N5" i="6"/>
  <c r="O5" i="6"/>
  <c r="P5" i="6"/>
  <c r="Q5" i="6"/>
  <c r="R5" i="6"/>
  <c r="S5" i="6"/>
  <c r="T5" i="6"/>
  <c r="T22" i="6" s="1"/>
  <c r="U5" i="6"/>
  <c r="U22" i="6" s="1"/>
  <c r="V5" i="6"/>
  <c r="V22" i="6" s="1"/>
  <c r="W5" i="6"/>
  <c r="W22" i="6" s="1"/>
  <c r="X5" i="6"/>
  <c r="X22" i="6" s="1"/>
  <c r="Y5" i="6"/>
  <c r="Y22" i="6" s="1"/>
  <c r="D6" i="6"/>
  <c r="E6" i="6"/>
  <c r="F6" i="6"/>
  <c r="G6" i="6"/>
  <c r="H6" i="6"/>
  <c r="H23" i="6" s="1"/>
  <c r="I6" i="6"/>
  <c r="I23" i="6" s="1"/>
  <c r="J6" i="6"/>
  <c r="J23" i="6" s="1"/>
  <c r="K6" i="6"/>
  <c r="K23" i="6" s="1"/>
  <c r="L6" i="6"/>
  <c r="L23" i="6" s="1"/>
  <c r="M6" i="6"/>
  <c r="M23" i="6" s="1"/>
  <c r="N6" i="6"/>
  <c r="N23" i="6" s="1"/>
  <c r="O6" i="6"/>
  <c r="O23" i="6" s="1"/>
  <c r="P6" i="6"/>
  <c r="P23" i="6" s="1"/>
  <c r="Q6" i="6"/>
  <c r="Q23" i="6" s="1"/>
  <c r="R6" i="6"/>
  <c r="R23" i="6" s="1"/>
  <c r="S6" i="6"/>
  <c r="S23" i="6" s="1"/>
  <c r="T6" i="6"/>
  <c r="T23" i="6" s="1"/>
  <c r="U6" i="6"/>
  <c r="U23" i="6" s="1"/>
  <c r="V6" i="6"/>
  <c r="V23" i="6" s="1"/>
  <c r="W6" i="6"/>
  <c r="W23" i="6" s="1"/>
  <c r="X6" i="6"/>
  <c r="X23" i="6" s="1"/>
  <c r="Y6" i="6"/>
  <c r="Y23" i="6" s="1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T25" i="6" s="1"/>
  <c r="U8" i="6"/>
  <c r="U25" i="6" s="1"/>
  <c r="V8" i="6"/>
  <c r="V25" i="6" s="1"/>
  <c r="W8" i="6"/>
  <c r="W25" i="6" s="1"/>
  <c r="X8" i="6"/>
  <c r="X25" i="6" s="1"/>
  <c r="Y8" i="6"/>
  <c r="Y25" i="6" s="1"/>
  <c r="D9" i="6"/>
  <c r="D26" i="6" s="1"/>
  <c r="E9" i="6"/>
  <c r="E26" i="6" s="1"/>
  <c r="F9" i="6"/>
  <c r="F26" i="6" s="1"/>
  <c r="G9" i="6"/>
  <c r="G26" i="6" s="1"/>
  <c r="H9" i="6"/>
  <c r="I9" i="6"/>
  <c r="J9" i="6"/>
  <c r="K9" i="6"/>
  <c r="L9" i="6"/>
  <c r="M9" i="6"/>
  <c r="N9" i="6"/>
  <c r="O9" i="6"/>
  <c r="P9" i="6"/>
  <c r="Q9" i="6"/>
  <c r="R9" i="6"/>
  <c r="S9" i="6"/>
  <c r="T9" i="6"/>
  <c r="T26" i="6" s="1"/>
  <c r="U9" i="6"/>
  <c r="U26" i="6" s="1"/>
  <c r="V9" i="6"/>
  <c r="V26" i="6" s="1"/>
  <c r="W9" i="6"/>
  <c r="W26" i="6" s="1"/>
  <c r="X9" i="6"/>
  <c r="X26" i="6" s="1"/>
  <c r="Y9" i="6"/>
  <c r="Y26" i="6" s="1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D12" i="6"/>
  <c r="D29" i="6" s="1"/>
  <c r="E12" i="6"/>
  <c r="E29" i="6" s="1"/>
  <c r="F12" i="6"/>
  <c r="F29" i="6" s="1"/>
  <c r="G12" i="6"/>
  <c r="G29" i="6" s="1"/>
  <c r="H12" i="6"/>
  <c r="H29" i="6" s="1"/>
  <c r="I12" i="6"/>
  <c r="I29" i="6" s="1"/>
  <c r="J12" i="6"/>
  <c r="J29" i="6" s="1"/>
  <c r="K12" i="6"/>
  <c r="K29" i="6" s="1"/>
  <c r="L12" i="6"/>
  <c r="L29" i="6" s="1"/>
  <c r="M12" i="6"/>
  <c r="M29" i="6" s="1"/>
  <c r="N12" i="6"/>
  <c r="O12" i="6"/>
  <c r="P12" i="6"/>
  <c r="Q12" i="6"/>
  <c r="R12" i="6"/>
  <c r="S12" i="6"/>
  <c r="T12" i="6"/>
  <c r="T29" i="6" s="1"/>
  <c r="U12" i="6"/>
  <c r="U29" i="6" s="1"/>
  <c r="V12" i="6"/>
  <c r="V29" i="6" s="1"/>
  <c r="W12" i="6"/>
  <c r="W29" i="6" s="1"/>
  <c r="X12" i="6"/>
  <c r="X29" i="6" s="1"/>
  <c r="Y12" i="6"/>
  <c r="Y29" i="6" s="1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T30" i="6" s="1"/>
  <c r="U13" i="6"/>
  <c r="U30" i="6" s="1"/>
  <c r="V13" i="6"/>
  <c r="V30" i="6" s="1"/>
  <c r="W13" i="6"/>
  <c r="W30" i="6" s="1"/>
  <c r="X13" i="6"/>
  <c r="X30" i="6" s="1"/>
  <c r="Y13" i="6"/>
  <c r="Y30" i="6" s="1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C3" i="6"/>
  <c r="C4" i="6"/>
  <c r="C5" i="6"/>
  <c r="C22" i="6" s="1"/>
  <c r="C6" i="6"/>
  <c r="C7" i="6"/>
  <c r="C8" i="6"/>
  <c r="C9" i="6"/>
  <c r="C26" i="6" s="1"/>
  <c r="C10" i="6"/>
  <c r="C11" i="6"/>
  <c r="C12" i="6"/>
  <c r="C29" i="6" s="1"/>
  <c r="C13" i="6"/>
  <c r="C14" i="6"/>
  <c r="C15" i="6"/>
  <c r="C16" i="6"/>
  <c r="B16" i="6"/>
  <c r="B15" i="6"/>
  <c r="B14" i="6"/>
  <c r="B13" i="6"/>
  <c r="B12" i="6"/>
  <c r="B29" i="6" s="1"/>
  <c r="B11" i="6"/>
  <c r="B10" i="6"/>
  <c r="B9" i="6"/>
  <c r="B26" i="6" s="1"/>
  <c r="B8" i="6"/>
  <c r="B7" i="6"/>
  <c r="B6" i="6"/>
  <c r="B5" i="6"/>
  <c r="B22" i="6" s="1"/>
  <c r="B4" i="6"/>
  <c r="B3" i="6"/>
  <c r="D3" i="21"/>
  <c r="E3" i="2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W3" i="21"/>
  <c r="X3" i="21"/>
  <c r="Y3" i="2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D5" i="21"/>
  <c r="D22" i="21" s="1"/>
  <c r="E5" i="21"/>
  <c r="E22" i="21" s="1"/>
  <c r="F5" i="21"/>
  <c r="F22" i="21" s="1"/>
  <c r="G5" i="21"/>
  <c r="G22" i="21" s="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T22" i="21" s="1"/>
  <c r="U5" i="21"/>
  <c r="U22" i="21" s="1"/>
  <c r="V5" i="21"/>
  <c r="V22" i="21" s="1"/>
  <c r="W5" i="21"/>
  <c r="W22" i="21" s="1"/>
  <c r="X5" i="21"/>
  <c r="X22" i="21" s="1"/>
  <c r="Y5" i="21"/>
  <c r="Y22" i="21" s="1"/>
  <c r="D6" i="21"/>
  <c r="E6" i="21"/>
  <c r="F6" i="21"/>
  <c r="G6" i="21"/>
  <c r="H6" i="21"/>
  <c r="H23" i="21" s="1"/>
  <c r="I6" i="21"/>
  <c r="I23" i="21" s="1"/>
  <c r="J6" i="21"/>
  <c r="J23" i="21" s="1"/>
  <c r="K6" i="21"/>
  <c r="K23" i="21" s="1"/>
  <c r="L6" i="21"/>
  <c r="L23" i="21" s="1"/>
  <c r="M6" i="21"/>
  <c r="M23" i="21" s="1"/>
  <c r="N6" i="21"/>
  <c r="N23" i="21" s="1"/>
  <c r="O6" i="21"/>
  <c r="O23" i="21" s="1"/>
  <c r="P6" i="21"/>
  <c r="P23" i="21" s="1"/>
  <c r="Q6" i="21"/>
  <c r="Q23" i="21" s="1"/>
  <c r="R6" i="21"/>
  <c r="R23" i="21" s="1"/>
  <c r="S6" i="21"/>
  <c r="S23" i="21" s="1"/>
  <c r="T6" i="21"/>
  <c r="T23" i="21" s="1"/>
  <c r="U6" i="21"/>
  <c r="U23" i="21" s="1"/>
  <c r="V6" i="21"/>
  <c r="V23" i="21" s="1"/>
  <c r="W6" i="21"/>
  <c r="W23" i="21" s="1"/>
  <c r="X6" i="21"/>
  <c r="X23" i="21" s="1"/>
  <c r="Y6" i="21"/>
  <c r="Y23" i="21" s="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T25" i="21" s="1"/>
  <c r="U8" i="21"/>
  <c r="U25" i="21" s="1"/>
  <c r="V8" i="21"/>
  <c r="V25" i="21" s="1"/>
  <c r="W8" i="21"/>
  <c r="W25" i="21" s="1"/>
  <c r="X8" i="21"/>
  <c r="X25" i="21" s="1"/>
  <c r="Y8" i="21"/>
  <c r="Y25" i="21" s="1"/>
  <c r="D9" i="21"/>
  <c r="D26" i="21" s="1"/>
  <c r="E9" i="21"/>
  <c r="E26" i="21" s="1"/>
  <c r="F9" i="21"/>
  <c r="F26" i="21" s="1"/>
  <c r="G9" i="21"/>
  <c r="G26" i="21" s="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T26" i="21" s="1"/>
  <c r="U9" i="21"/>
  <c r="U26" i="21" s="1"/>
  <c r="V9" i="21"/>
  <c r="V26" i="21" s="1"/>
  <c r="W9" i="21"/>
  <c r="W26" i="21" s="1"/>
  <c r="X9" i="21"/>
  <c r="X26" i="21" s="1"/>
  <c r="Y9" i="21"/>
  <c r="Y26" i="21" s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D12" i="21"/>
  <c r="D29" i="21" s="1"/>
  <c r="E12" i="21"/>
  <c r="E29" i="21" s="1"/>
  <c r="F12" i="21"/>
  <c r="F29" i="21" s="1"/>
  <c r="G12" i="21"/>
  <c r="G29" i="21" s="1"/>
  <c r="H12" i="21"/>
  <c r="H29" i="21" s="1"/>
  <c r="I12" i="21"/>
  <c r="I29" i="21" s="1"/>
  <c r="J12" i="21"/>
  <c r="J29" i="21" s="1"/>
  <c r="K12" i="21"/>
  <c r="K29" i="21" s="1"/>
  <c r="L12" i="21"/>
  <c r="L29" i="21" s="1"/>
  <c r="M12" i="21"/>
  <c r="M29" i="21" s="1"/>
  <c r="N12" i="21"/>
  <c r="O12" i="21"/>
  <c r="P12" i="21"/>
  <c r="Q12" i="21"/>
  <c r="R12" i="21"/>
  <c r="S12" i="21"/>
  <c r="T12" i="21"/>
  <c r="T29" i="21" s="1"/>
  <c r="U12" i="21"/>
  <c r="U29" i="21" s="1"/>
  <c r="V12" i="21"/>
  <c r="V29" i="21" s="1"/>
  <c r="W12" i="21"/>
  <c r="W29" i="21" s="1"/>
  <c r="X12" i="21"/>
  <c r="X29" i="21" s="1"/>
  <c r="Y12" i="21"/>
  <c r="Y29" i="21" s="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T30" i="21" s="1"/>
  <c r="U13" i="21"/>
  <c r="U30" i="21" s="1"/>
  <c r="V13" i="21"/>
  <c r="V30" i="21" s="1"/>
  <c r="W13" i="21"/>
  <c r="W30" i="21" s="1"/>
  <c r="X13" i="21"/>
  <c r="X30" i="21" s="1"/>
  <c r="Y13" i="21"/>
  <c r="Y30" i="21" s="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C3" i="21"/>
  <c r="C4" i="21"/>
  <c r="C5" i="21"/>
  <c r="C22" i="21" s="1"/>
  <c r="C6" i="21"/>
  <c r="C7" i="21"/>
  <c r="C8" i="21"/>
  <c r="C9" i="21"/>
  <c r="C26" i="21" s="1"/>
  <c r="C10" i="21"/>
  <c r="C11" i="21"/>
  <c r="C12" i="21"/>
  <c r="C29" i="21" s="1"/>
  <c r="C13" i="21"/>
  <c r="C14" i="21"/>
  <c r="C15" i="21"/>
  <c r="C16" i="21"/>
  <c r="B16" i="21"/>
  <c r="B15" i="21"/>
  <c r="B14" i="21"/>
  <c r="B13" i="21"/>
  <c r="B12" i="21"/>
  <c r="B29" i="21" s="1"/>
  <c r="B11" i="21"/>
  <c r="B10" i="21"/>
  <c r="B9" i="21"/>
  <c r="B26" i="21" s="1"/>
  <c r="B8" i="21"/>
  <c r="B7" i="21"/>
  <c r="B6" i="21"/>
  <c r="B5" i="21"/>
  <c r="B22" i="21" s="1"/>
  <c r="B4" i="21"/>
  <c r="B3" i="21"/>
  <c r="C22" i="22" l="1"/>
  <c r="E26" i="22"/>
  <c r="U22" i="22"/>
  <c r="E22" i="22"/>
  <c r="C29" i="22"/>
  <c r="J29" i="22"/>
  <c r="T26" i="22"/>
  <c r="C26" i="22"/>
  <c r="Y30" i="22"/>
  <c r="W29" i="22"/>
  <c r="G29" i="22"/>
  <c r="Y26" i="22"/>
  <c r="W25" i="22"/>
  <c r="S23" i="22"/>
  <c r="K23" i="22"/>
  <c r="Y22" i="22"/>
  <c r="B29" i="22"/>
  <c r="K29" i="22"/>
  <c r="U26" i="22"/>
  <c r="O23" i="22"/>
  <c r="T30" i="22"/>
  <c r="Y29" i="22"/>
  <c r="B26" i="22"/>
  <c r="X30" i="22"/>
  <c r="V29" i="22"/>
  <c r="F29" i="22"/>
  <c r="X26" i="22"/>
  <c r="V25" i="22"/>
  <c r="R23" i="22"/>
  <c r="J23" i="22"/>
  <c r="X22" i="22"/>
  <c r="B22" i="22"/>
  <c r="W23" i="22"/>
  <c r="D26" i="22"/>
  <c r="N23" i="22"/>
  <c r="T22" i="22"/>
  <c r="D22" i="22"/>
  <c r="U23" i="22"/>
  <c r="X25" i="22"/>
  <c r="T23" i="22"/>
  <c r="W30" i="22"/>
  <c r="U29" i="22"/>
  <c r="M29" i="22"/>
  <c r="E29" i="22"/>
  <c r="W26" i="22"/>
  <c r="G26" i="22"/>
  <c r="U25" i="22"/>
  <c r="Y23" i="22"/>
  <c r="Q23" i="22"/>
  <c r="I23" i="22"/>
  <c r="W22" i="22"/>
  <c r="G22" i="22"/>
  <c r="U30" i="22"/>
  <c r="V23" i="22"/>
  <c r="I29" i="22"/>
  <c r="Y25" i="22"/>
  <c r="M23" i="22"/>
  <c r="X29" i="22"/>
  <c r="H29" i="22"/>
  <c r="L23" i="22"/>
  <c r="V30" i="22"/>
  <c r="T29" i="22"/>
  <c r="L29" i="22"/>
  <c r="D29" i="22"/>
  <c r="V26" i="22"/>
  <c r="F26" i="22"/>
  <c r="T25" i="22"/>
  <c r="X23" i="22"/>
  <c r="P23" i="22"/>
  <c r="H23" i="22"/>
  <c r="V22" i="22"/>
  <c r="F22" i="22"/>
  <c r="M20" i="22"/>
  <c r="M22" i="22"/>
  <c r="M26" i="22"/>
  <c r="M30" i="22"/>
  <c r="M25" i="22"/>
  <c r="M32" i="22"/>
  <c r="M21" i="22"/>
  <c r="M28" i="22"/>
  <c r="M31" i="22"/>
  <c r="M27" i="22"/>
  <c r="M33" i="22"/>
  <c r="M24" i="22"/>
  <c r="T20" i="21"/>
  <c r="T24" i="21"/>
  <c r="T28" i="21"/>
  <c r="T32" i="21"/>
  <c r="T27" i="21"/>
  <c r="T33" i="21"/>
  <c r="T31" i="21"/>
  <c r="T21" i="21"/>
  <c r="L20" i="21"/>
  <c r="L24" i="21"/>
  <c r="L28" i="21"/>
  <c r="L32" i="21"/>
  <c r="L22" i="21"/>
  <c r="L26" i="21"/>
  <c r="L30" i="21"/>
  <c r="L21" i="21"/>
  <c r="L25" i="21"/>
  <c r="L33" i="21"/>
  <c r="L27" i="21"/>
  <c r="L31" i="21"/>
  <c r="D20" i="21"/>
  <c r="D24" i="21"/>
  <c r="D28" i="21"/>
  <c r="D32" i="21"/>
  <c r="D30" i="21"/>
  <c r="D27" i="21"/>
  <c r="D33" i="21"/>
  <c r="D21" i="21"/>
  <c r="D31" i="21"/>
  <c r="D25" i="21"/>
  <c r="D23" i="21"/>
  <c r="B24" i="6"/>
  <c r="B32" i="6"/>
  <c r="B25" i="6"/>
  <c r="B20" i="6"/>
  <c r="B27" i="6"/>
  <c r="B21" i="6"/>
  <c r="B30" i="6"/>
  <c r="B23" i="6"/>
  <c r="B31" i="6"/>
  <c r="B28" i="6"/>
  <c r="B33" i="6"/>
  <c r="S21" i="6"/>
  <c r="S25" i="6"/>
  <c r="S29" i="6"/>
  <c r="S33" i="6"/>
  <c r="S24" i="6"/>
  <c r="S26" i="6"/>
  <c r="S32" i="6"/>
  <c r="S22" i="6"/>
  <c r="S30" i="6"/>
  <c r="S27" i="6"/>
  <c r="S20" i="6"/>
  <c r="S28" i="6"/>
  <c r="S31" i="6"/>
  <c r="K21" i="6"/>
  <c r="K25" i="6"/>
  <c r="K33" i="6"/>
  <c r="K22" i="6"/>
  <c r="K28" i="6"/>
  <c r="K30" i="6"/>
  <c r="K24" i="6"/>
  <c r="K26" i="6"/>
  <c r="K27" i="6"/>
  <c r="K31" i="6"/>
  <c r="K20" i="6"/>
  <c r="K32" i="6"/>
  <c r="T27" i="22"/>
  <c r="T31" i="22"/>
  <c r="T21" i="22"/>
  <c r="T33" i="22"/>
  <c r="T20" i="22"/>
  <c r="T24" i="22"/>
  <c r="T32" i="22"/>
  <c r="T28" i="22"/>
  <c r="L27" i="22"/>
  <c r="L31" i="22"/>
  <c r="L22" i="22"/>
  <c r="L26" i="22"/>
  <c r="L30" i="22"/>
  <c r="L21" i="22"/>
  <c r="L25" i="22"/>
  <c r="L33" i="22"/>
  <c r="L20" i="22"/>
  <c r="L28" i="22"/>
  <c r="L24" i="22"/>
  <c r="L32" i="22"/>
  <c r="B27" i="21"/>
  <c r="B28" i="21"/>
  <c r="B30" i="21"/>
  <c r="B23" i="21"/>
  <c r="B31" i="21"/>
  <c r="B33" i="21"/>
  <c r="B21" i="21"/>
  <c r="B20" i="21"/>
  <c r="B24" i="21"/>
  <c r="B25" i="21"/>
  <c r="B32" i="21"/>
  <c r="S27" i="21"/>
  <c r="S31" i="21"/>
  <c r="S22" i="21"/>
  <c r="S26" i="21"/>
  <c r="S30" i="21"/>
  <c r="S20" i="21"/>
  <c r="S24" i="21"/>
  <c r="S29" i="21"/>
  <c r="S32" i="21"/>
  <c r="S25" i="21"/>
  <c r="S33" i="21"/>
  <c r="S28" i="21"/>
  <c r="S21" i="21"/>
  <c r="K27" i="21"/>
  <c r="K31" i="21"/>
  <c r="K22" i="21"/>
  <c r="K26" i="21"/>
  <c r="K30" i="21"/>
  <c r="K28" i="21"/>
  <c r="K33" i="21"/>
  <c r="K20" i="21"/>
  <c r="K24" i="21"/>
  <c r="K21" i="21"/>
  <c r="K25" i="21"/>
  <c r="K32" i="21"/>
  <c r="R33" i="6"/>
  <c r="R20" i="6"/>
  <c r="R31" i="6"/>
  <c r="R21" i="6"/>
  <c r="R32" i="6"/>
  <c r="R30" i="6"/>
  <c r="R28" i="6"/>
  <c r="R29" i="6"/>
  <c r="R22" i="6"/>
  <c r="R27" i="6"/>
  <c r="R24" i="6"/>
  <c r="R25" i="6"/>
  <c r="R26" i="6"/>
  <c r="J22" i="6"/>
  <c r="J24" i="6"/>
  <c r="J26" i="6"/>
  <c r="J21" i="6"/>
  <c r="J33" i="6"/>
  <c r="J20" i="6"/>
  <c r="J25" i="6"/>
  <c r="J28" i="6"/>
  <c r="J32" i="6"/>
  <c r="J31" i="6"/>
  <c r="J30" i="6"/>
  <c r="J27" i="6"/>
  <c r="B24" i="22"/>
  <c r="B28" i="22"/>
  <c r="B32" i="22"/>
  <c r="B21" i="22"/>
  <c r="B25" i="22"/>
  <c r="B33" i="22"/>
  <c r="B30" i="22"/>
  <c r="B27" i="22"/>
  <c r="B23" i="22"/>
  <c r="B31" i="22"/>
  <c r="B20" i="22"/>
  <c r="S21" i="22"/>
  <c r="S25" i="22"/>
  <c r="S29" i="22"/>
  <c r="S33" i="22"/>
  <c r="S24" i="22"/>
  <c r="S31" i="22"/>
  <c r="S26" i="22"/>
  <c r="S28" i="22"/>
  <c r="S30" i="22"/>
  <c r="S22" i="22"/>
  <c r="S20" i="22"/>
  <c r="S27" i="22"/>
  <c r="S32" i="22"/>
  <c r="K21" i="22"/>
  <c r="K25" i="22"/>
  <c r="K33" i="22"/>
  <c r="K26" i="22"/>
  <c r="K28" i="22"/>
  <c r="K20" i="22"/>
  <c r="K22" i="22"/>
  <c r="K24" i="22"/>
  <c r="K31" i="22"/>
  <c r="K27" i="22"/>
  <c r="K32" i="22"/>
  <c r="K30" i="22"/>
  <c r="J22" i="22"/>
  <c r="J26" i="22"/>
  <c r="J30" i="22"/>
  <c r="J21" i="22"/>
  <c r="J25" i="22"/>
  <c r="J33" i="22"/>
  <c r="J20" i="22"/>
  <c r="J24" i="22"/>
  <c r="J28" i="22"/>
  <c r="J32" i="22"/>
  <c r="J31" i="22"/>
  <c r="J27" i="22"/>
  <c r="E20" i="21"/>
  <c r="E24" i="21"/>
  <c r="E28" i="21"/>
  <c r="E32" i="21"/>
  <c r="E23" i="21"/>
  <c r="E27" i="21"/>
  <c r="E31" i="21"/>
  <c r="E30" i="21"/>
  <c r="E21" i="21"/>
  <c r="E25" i="21"/>
  <c r="E33" i="21"/>
  <c r="L20" i="6"/>
  <c r="L32" i="6"/>
  <c r="L22" i="6"/>
  <c r="L28" i="6"/>
  <c r="L30" i="6"/>
  <c r="L21" i="6"/>
  <c r="L24" i="6"/>
  <c r="L26" i="6"/>
  <c r="L25" i="6"/>
  <c r="L31" i="6"/>
  <c r="L27" i="6"/>
  <c r="L33" i="6"/>
  <c r="U20" i="22"/>
  <c r="U31" i="22"/>
  <c r="U27" i="22"/>
  <c r="U21" i="22"/>
  <c r="U32" i="22"/>
  <c r="U24" i="22"/>
  <c r="U28" i="22"/>
  <c r="U33" i="22"/>
  <c r="R27" i="21"/>
  <c r="R31" i="21"/>
  <c r="R21" i="21"/>
  <c r="R25" i="21"/>
  <c r="R29" i="21"/>
  <c r="R33" i="21"/>
  <c r="R20" i="21"/>
  <c r="R24" i="21"/>
  <c r="R30" i="21"/>
  <c r="R32" i="21"/>
  <c r="R26" i="21"/>
  <c r="R22" i="21"/>
  <c r="R28" i="21"/>
  <c r="J27" i="21"/>
  <c r="J31" i="21"/>
  <c r="J21" i="21"/>
  <c r="J25" i="21"/>
  <c r="J33" i="21"/>
  <c r="J32" i="21"/>
  <c r="J24" i="21"/>
  <c r="J22" i="21"/>
  <c r="J28" i="21"/>
  <c r="J30" i="21"/>
  <c r="J26" i="21"/>
  <c r="J20" i="21"/>
  <c r="Y20" i="6"/>
  <c r="Y24" i="6"/>
  <c r="Y28" i="6"/>
  <c r="Y32" i="6"/>
  <c r="Y31" i="6"/>
  <c r="Y21" i="6"/>
  <c r="Y27" i="6"/>
  <c r="Y33" i="6"/>
  <c r="Q20" i="6"/>
  <c r="Q24" i="6"/>
  <c r="Q28" i="6"/>
  <c r="Q32" i="6"/>
  <c r="Q33" i="6"/>
  <c r="Q31" i="6"/>
  <c r="Q25" i="6"/>
  <c r="Q27" i="6"/>
  <c r="Q29" i="6"/>
  <c r="Q22" i="6"/>
  <c r="Q30" i="6"/>
  <c r="Q26" i="6"/>
  <c r="Q21" i="6"/>
  <c r="I20" i="6"/>
  <c r="I24" i="6"/>
  <c r="I28" i="6"/>
  <c r="I32" i="6"/>
  <c r="I21" i="6"/>
  <c r="I33" i="6"/>
  <c r="I31" i="6"/>
  <c r="I30" i="6"/>
  <c r="I25" i="6"/>
  <c r="I26" i="6"/>
  <c r="I27" i="6"/>
  <c r="I22" i="6"/>
  <c r="R22" i="22"/>
  <c r="R26" i="22"/>
  <c r="R30" i="22"/>
  <c r="R21" i="22"/>
  <c r="R25" i="22"/>
  <c r="R29" i="22"/>
  <c r="R33" i="22"/>
  <c r="R20" i="22"/>
  <c r="R24" i="22"/>
  <c r="R28" i="22"/>
  <c r="R32" i="22"/>
  <c r="R27" i="22"/>
  <c r="R31" i="22"/>
  <c r="Y21" i="21"/>
  <c r="Y33" i="21"/>
  <c r="Y31" i="21"/>
  <c r="Y27" i="21"/>
  <c r="Y32" i="21"/>
  <c r="Y28" i="21"/>
  <c r="Y20" i="21"/>
  <c r="Y24" i="21"/>
  <c r="Q22" i="21"/>
  <c r="Q26" i="21"/>
  <c r="Q30" i="21"/>
  <c r="Q21" i="21"/>
  <c r="Q25" i="21"/>
  <c r="Q29" i="21"/>
  <c r="Q33" i="21"/>
  <c r="Q27" i="21"/>
  <c r="Q32" i="21"/>
  <c r="Q28" i="21"/>
  <c r="Q20" i="21"/>
  <c r="Q31" i="21"/>
  <c r="Q24" i="21"/>
  <c r="I22" i="21"/>
  <c r="I26" i="21"/>
  <c r="I30" i="21"/>
  <c r="I21" i="21"/>
  <c r="I25" i="21"/>
  <c r="I33" i="21"/>
  <c r="I31" i="21"/>
  <c r="I24" i="21"/>
  <c r="I28" i="21"/>
  <c r="I32" i="21"/>
  <c r="I20" i="21"/>
  <c r="I27" i="21"/>
  <c r="C30" i="6"/>
  <c r="C21" i="6"/>
  <c r="C31" i="6"/>
  <c r="C23" i="6"/>
  <c r="C32" i="6"/>
  <c r="C25" i="6"/>
  <c r="C28" i="6"/>
  <c r="C27" i="6"/>
  <c r="C33" i="6"/>
  <c r="C20" i="6"/>
  <c r="C24" i="6"/>
  <c r="X21" i="6"/>
  <c r="X27" i="6"/>
  <c r="X20" i="6"/>
  <c r="X24" i="6"/>
  <c r="X33" i="6"/>
  <c r="X31" i="6"/>
  <c r="X32" i="6"/>
  <c r="X28" i="6"/>
  <c r="P21" i="6"/>
  <c r="P31" i="6"/>
  <c r="P20" i="6"/>
  <c r="P25" i="6"/>
  <c r="P27" i="6"/>
  <c r="P29" i="6"/>
  <c r="P26" i="6"/>
  <c r="P28" i="6"/>
  <c r="P24" i="6"/>
  <c r="P22" i="6"/>
  <c r="P33" i="6"/>
  <c r="P30" i="6"/>
  <c r="P32" i="6"/>
  <c r="H21" i="6"/>
  <c r="H33" i="6"/>
  <c r="H31" i="6"/>
  <c r="H25" i="6"/>
  <c r="H27" i="6"/>
  <c r="H20" i="6"/>
  <c r="H30" i="6"/>
  <c r="H32" i="6"/>
  <c r="H28" i="6"/>
  <c r="H24" i="6"/>
  <c r="H26" i="6"/>
  <c r="H22" i="6"/>
  <c r="Y20" i="22"/>
  <c r="Y24" i="22"/>
  <c r="Y28" i="22"/>
  <c r="Y32" i="22"/>
  <c r="Y33" i="22"/>
  <c r="Y27" i="22"/>
  <c r="Y21" i="22"/>
  <c r="Y31" i="22"/>
  <c r="Q20" i="22"/>
  <c r="Q24" i="22"/>
  <c r="Q28" i="22"/>
  <c r="Q32" i="22"/>
  <c r="Q27" i="22"/>
  <c r="Q30" i="22"/>
  <c r="Q21" i="22"/>
  <c r="Q25" i="22"/>
  <c r="Q26" i="22"/>
  <c r="Q29" i="22"/>
  <c r="Q31" i="22"/>
  <c r="Q22" i="22"/>
  <c r="Q33" i="22"/>
  <c r="I20" i="22"/>
  <c r="I24" i="22"/>
  <c r="I28" i="22"/>
  <c r="I32" i="22"/>
  <c r="I21" i="22"/>
  <c r="I33" i="22"/>
  <c r="I22" i="22"/>
  <c r="I27" i="22"/>
  <c r="I26" i="22"/>
  <c r="I30" i="22"/>
  <c r="I31" i="22"/>
  <c r="I25" i="22"/>
  <c r="H21" i="22"/>
  <c r="H25" i="22"/>
  <c r="H33" i="22"/>
  <c r="H20" i="22"/>
  <c r="H24" i="22"/>
  <c r="H28" i="22"/>
  <c r="H32" i="22"/>
  <c r="H27" i="22"/>
  <c r="H31" i="22"/>
  <c r="H22" i="22"/>
  <c r="H30" i="22"/>
  <c r="H26" i="22"/>
  <c r="U20" i="21"/>
  <c r="U24" i="21"/>
  <c r="U28" i="21"/>
  <c r="U32" i="21"/>
  <c r="U27" i="21"/>
  <c r="U31" i="21"/>
  <c r="U21" i="21"/>
  <c r="U33" i="21"/>
  <c r="D20" i="6"/>
  <c r="D32" i="6"/>
  <c r="D28" i="6"/>
  <c r="D30" i="6"/>
  <c r="D25" i="6"/>
  <c r="D31" i="6"/>
  <c r="D23" i="6"/>
  <c r="D33" i="6"/>
  <c r="D21" i="6"/>
  <c r="D27" i="6"/>
  <c r="D24" i="6"/>
  <c r="X20" i="21"/>
  <c r="X24" i="21"/>
  <c r="X28" i="21"/>
  <c r="X32" i="21"/>
  <c r="X31" i="21"/>
  <c r="X33" i="21"/>
  <c r="X21" i="21"/>
  <c r="X27" i="21"/>
  <c r="H22" i="21"/>
  <c r="H26" i="21"/>
  <c r="H30" i="21"/>
  <c r="H20" i="21"/>
  <c r="H24" i="21"/>
  <c r="H28" i="21"/>
  <c r="H32" i="21"/>
  <c r="H31" i="21"/>
  <c r="H21" i="21"/>
  <c r="H25" i="21"/>
  <c r="H27" i="21"/>
  <c r="H33" i="21"/>
  <c r="W27" i="6"/>
  <c r="W31" i="6"/>
  <c r="W21" i="6"/>
  <c r="W32" i="6"/>
  <c r="W33" i="6"/>
  <c r="W20" i="6"/>
  <c r="W28" i="6"/>
  <c r="W24" i="6"/>
  <c r="G21" i="6"/>
  <c r="G23" i="6"/>
  <c r="G27" i="6"/>
  <c r="G31" i="6"/>
  <c r="G25" i="6"/>
  <c r="G28" i="6"/>
  <c r="G24" i="6"/>
  <c r="G32" i="6"/>
  <c r="G30" i="6"/>
  <c r="G33" i="6"/>
  <c r="G20" i="6"/>
  <c r="C21" i="22"/>
  <c r="C25" i="22"/>
  <c r="C33" i="22"/>
  <c r="C20" i="22"/>
  <c r="C31" i="22"/>
  <c r="C32" i="22"/>
  <c r="C28" i="22"/>
  <c r="C30" i="22"/>
  <c r="C23" i="22"/>
  <c r="C24" i="22"/>
  <c r="C27" i="22"/>
  <c r="X21" i="22"/>
  <c r="X33" i="22"/>
  <c r="X20" i="22"/>
  <c r="X24" i="22"/>
  <c r="X28" i="22"/>
  <c r="X32" i="22"/>
  <c r="X27" i="22"/>
  <c r="X31" i="22"/>
  <c r="W21" i="21"/>
  <c r="W33" i="21"/>
  <c r="W20" i="21"/>
  <c r="W24" i="21"/>
  <c r="W28" i="21"/>
  <c r="W32" i="21"/>
  <c r="W31" i="21"/>
  <c r="W27" i="21"/>
  <c r="O21" i="21"/>
  <c r="O25" i="21"/>
  <c r="O29" i="21"/>
  <c r="O33" i="21"/>
  <c r="O20" i="21"/>
  <c r="O24" i="21"/>
  <c r="O28" i="21"/>
  <c r="O32" i="21"/>
  <c r="O26" i="21"/>
  <c r="O30" i="21"/>
  <c r="O31" i="21"/>
  <c r="O27" i="21"/>
  <c r="O22" i="21"/>
  <c r="G21" i="21"/>
  <c r="G25" i="21"/>
  <c r="G33" i="21"/>
  <c r="G20" i="21"/>
  <c r="G24" i="21"/>
  <c r="G28" i="21"/>
  <c r="G32" i="21"/>
  <c r="G31" i="21"/>
  <c r="G27" i="21"/>
  <c r="G23" i="21"/>
  <c r="G30" i="21"/>
  <c r="V21" i="6"/>
  <c r="V20" i="6"/>
  <c r="V32" i="6"/>
  <c r="V28" i="6"/>
  <c r="V31" i="6"/>
  <c r="V33" i="6"/>
  <c r="V27" i="6"/>
  <c r="V24" i="6"/>
  <c r="N21" i="6"/>
  <c r="N20" i="6"/>
  <c r="N27" i="6"/>
  <c r="N22" i="6"/>
  <c r="N30" i="6"/>
  <c r="N32" i="6"/>
  <c r="N33" i="6"/>
  <c r="N24" i="6"/>
  <c r="N28" i="6"/>
  <c r="N29" i="6"/>
  <c r="N26" i="6"/>
  <c r="N25" i="6"/>
  <c r="N31" i="6"/>
  <c r="F21" i="6"/>
  <c r="F20" i="6"/>
  <c r="F23" i="6"/>
  <c r="F25" i="6"/>
  <c r="F31" i="6"/>
  <c r="F27" i="6"/>
  <c r="F24" i="6"/>
  <c r="F30" i="6"/>
  <c r="F32" i="6"/>
  <c r="F33" i="6"/>
  <c r="F28" i="6"/>
  <c r="W27" i="22"/>
  <c r="W31" i="22"/>
  <c r="W33" i="22"/>
  <c r="W24" i="22"/>
  <c r="W20" i="22"/>
  <c r="W32" i="22"/>
  <c r="W28" i="22"/>
  <c r="W21" i="22"/>
  <c r="O27" i="22"/>
  <c r="O31" i="22"/>
  <c r="O26" i="22"/>
  <c r="O32" i="22"/>
  <c r="O28" i="22"/>
  <c r="O29" i="22"/>
  <c r="O20" i="22"/>
  <c r="O33" i="22"/>
  <c r="O24" i="22"/>
  <c r="O22" i="22"/>
  <c r="O21" i="22"/>
  <c r="O25" i="22"/>
  <c r="O30" i="22"/>
  <c r="G21" i="22"/>
  <c r="G23" i="22"/>
  <c r="G27" i="22"/>
  <c r="G31" i="22"/>
  <c r="G33" i="22"/>
  <c r="G24" i="22"/>
  <c r="G30" i="22"/>
  <c r="G25" i="22"/>
  <c r="G32" i="22"/>
  <c r="G20" i="22"/>
  <c r="G28" i="22"/>
  <c r="M20" i="21"/>
  <c r="M24" i="21"/>
  <c r="M28" i="21"/>
  <c r="M32" i="21"/>
  <c r="M27" i="21"/>
  <c r="M31" i="21"/>
  <c r="M21" i="21"/>
  <c r="M25" i="21"/>
  <c r="M33" i="21"/>
  <c r="M30" i="21"/>
  <c r="M22" i="21"/>
  <c r="M26" i="21"/>
  <c r="T20" i="6"/>
  <c r="T28" i="6"/>
  <c r="T24" i="6"/>
  <c r="T33" i="6"/>
  <c r="T27" i="6"/>
  <c r="T21" i="6"/>
  <c r="T32" i="6"/>
  <c r="T31" i="6"/>
  <c r="C25" i="21"/>
  <c r="C33" i="21"/>
  <c r="C20" i="21"/>
  <c r="C28" i="21"/>
  <c r="C21" i="21"/>
  <c r="C32" i="21"/>
  <c r="C23" i="21"/>
  <c r="C24" i="21"/>
  <c r="C30" i="21"/>
  <c r="C27" i="21"/>
  <c r="C31" i="21"/>
  <c r="P22" i="21"/>
  <c r="P26" i="21"/>
  <c r="P30" i="21"/>
  <c r="P20" i="21"/>
  <c r="P24" i="21"/>
  <c r="P28" i="21"/>
  <c r="P32" i="21"/>
  <c r="P29" i="21"/>
  <c r="P21" i="21"/>
  <c r="P25" i="21"/>
  <c r="P31" i="21"/>
  <c r="P33" i="21"/>
  <c r="P27" i="21"/>
  <c r="O21" i="6"/>
  <c r="O27" i="6"/>
  <c r="O31" i="6"/>
  <c r="O20" i="6"/>
  <c r="O25" i="6"/>
  <c r="O29" i="6"/>
  <c r="O24" i="6"/>
  <c r="O22" i="6"/>
  <c r="O33" i="6"/>
  <c r="O28" i="6"/>
  <c r="O26" i="6"/>
  <c r="O30" i="6"/>
  <c r="O32" i="6"/>
  <c r="P21" i="22"/>
  <c r="P25" i="22"/>
  <c r="P29" i="22"/>
  <c r="P33" i="22"/>
  <c r="P20" i="22"/>
  <c r="P24" i="22"/>
  <c r="P28" i="22"/>
  <c r="P32" i="22"/>
  <c r="P27" i="22"/>
  <c r="P31" i="22"/>
  <c r="P22" i="22"/>
  <c r="P30" i="22"/>
  <c r="P26" i="22"/>
  <c r="V21" i="21"/>
  <c r="V33" i="21"/>
  <c r="V27" i="21"/>
  <c r="V31" i="21"/>
  <c r="V20" i="21"/>
  <c r="V24" i="21"/>
  <c r="V28" i="21"/>
  <c r="V32" i="21"/>
  <c r="N21" i="21"/>
  <c r="N25" i="21"/>
  <c r="N29" i="21"/>
  <c r="N33" i="21"/>
  <c r="N27" i="21"/>
  <c r="N31" i="21"/>
  <c r="N26" i="21"/>
  <c r="N28" i="21"/>
  <c r="N22" i="21"/>
  <c r="N30" i="21"/>
  <c r="N32" i="21"/>
  <c r="N24" i="21"/>
  <c r="N20" i="21"/>
  <c r="F21" i="21"/>
  <c r="F25" i="21"/>
  <c r="F33" i="21"/>
  <c r="F23" i="21"/>
  <c r="F27" i="21"/>
  <c r="F31" i="21"/>
  <c r="F20" i="21"/>
  <c r="F24" i="21"/>
  <c r="F30" i="21"/>
  <c r="F28" i="21"/>
  <c r="F32" i="21"/>
  <c r="U20" i="6"/>
  <c r="U32" i="6"/>
  <c r="U28" i="6"/>
  <c r="U24" i="6"/>
  <c r="U31" i="6"/>
  <c r="U21" i="6"/>
  <c r="U33" i="6"/>
  <c r="U27" i="6"/>
  <c r="M20" i="6"/>
  <c r="M22" i="6"/>
  <c r="M26" i="6"/>
  <c r="M30" i="6"/>
  <c r="M32" i="6"/>
  <c r="M28" i="6"/>
  <c r="M31" i="6"/>
  <c r="M27" i="6"/>
  <c r="M24" i="6"/>
  <c r="M25" i="6"/>
  <c r="M21" i="6"/>
  <c r="M33" i="6"/>
  <c r="E20" i="6"/>
  <c r="E30" i="6"/>
  <c r="E27" i="6"/>
  <c r="E32" i="6"/>
  <c r="E33" i="6"/>
  <c r="E25" i="6"/>
  <c r="E31" i="6"/>
  <c r="E23" i="6"/>
  <c r="E21" i="6"/>
  <c r="E28" i="6"/>
  <c r="E24" i="6"/>
  <c r="V20" i="22"/>
  <c r="V24" i="22"/>
  <c r="V28" i="22"/>
  <c r="V32" i="22"/>
  <c r="V27" i="22"/>
  <c r="V31" i="22"/>
  <c r="V21" i="22"/>
  <c r="V33" i="22"/>
  <c r="N20" i="22"/>
  <c r="N24" i="22"/>
  <c r="N28" i="22"/>
  <c r="N32" i="22"/>
  <c r="N27" i="22"/>
  <c r="N31" i="22"/>
  <c r="N22" i="22"/>
  <c r="N26" i="22"/>
  <c r="N30" i="22"/>
  <c r="N21" i="22"/>
  <c r="N25" i="22"/>
  <c r="N33" i="22"/>
  <c r="N29" i="22"/>
  <c r="F20" i="22"/>
  <c r="F24" i="22"/>
  <c r="F28" i="22"/>
  <c r="F32" i="22"/>
  <c r="F23" i="22"/>
  <c r="F27" i="22"/>
  <c r="F31" i="22"/>
  <c r="F30" i="22"/>
  <c r="F21" i="22"/>
  <c r="F25" i="22"/>
  <c r="F33" i="22"/>
  <c r="E20" i="22"/>
  <c r="E30" i="22"/>
  <c r="E31" i="22"/>
  <c r="E27" i="22"/>
  <c r="E25" i="22"/>
  <c r="E32" i="22"/>
  <c r="E21" i="22"/>
  <c r="E33" i="22"/>
  <c r="E23" i="22"/>
  <c r="E24" i="22"/>
  <c r="E28" i="22"/>
  <c r="D23" i="22"/>
  <c r="D27" i="22"/>
  <c r="D31" i="22"/>
  <c r="D30" i="22"/>
  <c r="D21" i="22"/>
  <c r="D25" i="22"/>
  <c r="D33" i="22"/>
  <c r="D20" i="22"/>
  <c r="D24" i="22"/>
  <c r="D32" i="22"/>
  <c r="D28" i="22"/>
</calcChain>
</file>

<file path=xl/connections.xml><?xml version="1.0" encoding="utf-8"?>
<connections xmlns="http://schemas.openxmlformats.org/spreadsheetml/2006/main">
  <connection id="1" name="m_SEG2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m_SEG2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m_SEG21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m_SEG211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m_SEG2111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m_SEG2112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m_SEG212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m_SEG212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m_SEG22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m_SEG22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m_SEG221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m_SEG222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m_SEG23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m_SEG231" type="6" refreshedVersion="0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m_TRA2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m_TRA2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m_TRA21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m_TRA211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m_TRA2111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m_TRA2112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m_TRA212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m_TRA212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m_TRA22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m_TRA22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m_TRA221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m_TRA222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m_TRA23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m_TRA231" type="6" refreshedVersion="0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<sst xmlns="http://schemas.openxmlformats.org/spreadsheetml/2006/main" count="1231" uniqueCount="71">
  <si>
    <t>Dataset</t>
  </si>
  <si>
    <t>MIC_H4</t>
  </si>
  <si>
    <t>MIC_H7</t>
  </si>
  <si>
    <t>MIC_L4</t>
  </si>
  <si>
    <t>MIC_L7</t>
  </si>
  <si>
    <t>MIC_M4</t>
  </si>
  <si>
    <t>MIC_M7</t>
  </si>
  <si>
    <t>VIR_H4</t>
  </si>
  <si>
    <t>VIR_H7</t>
  </si>
  <si>
    <t>VIR_L4</t>
  </si>
  <si>
    <t>VIR_L7</t>
  </si>
  <si>
    <t>VIR_M4</t>
  </si>
  <si>
    <t>VIR_M7</t>
  </si>
  <si>
    <t>VES_H4</t>
  </si>
  <si>
    <t>VES_H7</t>
  </si>
  <si>
    <t>VES_L4</t>
  </si>
  <si>
    <t>VES_L7</t>
  </si>
  <si>
    <t>VES_M4</t>
  </si>
  <si>
    <t>VES_M7</t>
  </si>
  <si>
    <t>REC_H4</t>
  </si>
  <si>
    <t>REC_H7</t>
  </si>
  <si>
    <t>REC_L4</t>
  </si>
  <si>
    <t>REC_L7</t>
  </si>
  <si>
    <t>REC_M4</t>
  </si>
  <si>
    <t>REC_M7</t>
  </si>
  <si>
    <t>TP detections</t>
  </si>
  <si>
    <t>FN detections</t>
  </si>
  <si>
    <t>FP detections</t>
  </si>
  <si>
    <t>RMSE</t>
  </si>
  <si>
    <t>GT links</t>
  </si>
  <si>
    <t>Missing links</t>
  </si>
  <si>
    <t>Extra links</t>
  </si>
  <si>
    <t>NA</t>
  </si>
  <si>
    <t>Method 1</t>
  </si>
  <si>
    <t>Method 2</t>
  </si>
  <si>
    <t>Method 3</t>
  </si>
  <si>
    <t>Method 4</t>
  </si>
  <si>
    <t>Method 5</t>
  </si>
  <si>
    <t>Method 6</t>
  </si>
  <si>
    <t>Method 7</t>
  </si>
  <si>
    <t>Method 8</t>
  </si>
  <si>
    <t>Method 9</t>
  </si>
  <si>
    <t>Method 10</t>
  </si>
  <si>
    <t>Method 11</t>
  </si>
  <si>
    <t>Method 12</t>
  </si>
  <si>
    <t>Method 13</t>
  </si>
  <si>
    <t>Method 14</t>
  </si>
  <si>
    <t>Linear Oriented Forests Matching</t>
  </si>
  <si>
    <r>
      <t>The values of LOFM</t>
    </r>
    <r>
      <rPr>
        <b/>
        <vertAlign val="subscript"/>
        <sz val="12"/>
        <color theme="0"/>
        <rFont val="Calibri"/>
        <family val="2"/>
        <charset val="238"/>
        <scheme val="minor"/>
      </rPr>
      <t xml:space="preserve">D </t>
    </r>
    <r>
      <rPr>
        <b/>
        <sz val="12"/>
        <color theme="0"/>
        <rFont val="Calibri"/>
        <family val="2"/>
        <charset val="238"/>
        <scheme val="minor"/>
      </rPr>
      <t>when fixing the weights w</t>
    </r>
    <r>
      <rPr>
        <b/>
        <vertAlign val="subscript"/>
        <sz val="12"/>
        <color theme="0"/>
        <rFont val="Calibri"/>
        <family val="2"/>
        <charset val="238"/>
        <scheme val="minor"/>
      </rPr>
      <t>FN</t>
    </r>
    <r>
      <rPr>
        <b/>
        <sz val="12"/>
        <color theme="0"/>
        <rFont val="Calibri"/>
        <family val="2"/>
        <charset val="238"/>
        <scheme val="minor"/>
      </rPr>
      <t xml:space="preserve"> and w</t>
    </r>
    <r>
      <rPr>
        <b/>
        <vertAlign val="subscript"/>
        <sz val="12"/>
        <color theme="0"/>
        <rFont val="Calibri"/>
        <family val="2"/>
        <charset val="238"/>
        <scheme val="minor"/>
      </rPr>
      <t>FP</t>
    </r>
    <r>
      <rPr>
        <b/>
        <sz val="12"/>
        <color theme="0"/>
        <rFont val="Calibri"/>
        <family val="2"/>
        <charset val="238"/>
        <scheme val="minor"/>
      </rPr>
      <t xml:space="preserve"> at 1</t>
    </r>
  </si>
  <si>
    <r>
      <t>The rankings based on the values of LOFM</t>
    </r>
    <r>
      <rPr>
        <b/>
        <vertAlign val="subscript"/>
        <sz val="12"/>
        <color theme="0"/>
        <rFont val="Calibri"/>
        <family val="2"/>
        <charset val="238"/>
        <scheme val="minor"/>
      </rPr>
      <t>D</t>
    </r>
  </si>
  <si>
    <t>The values of RMSE</t>
  </si>
  <si>
    <t>The rankings based on the values of RMSE</t>
  </si>
  <si>
    <r>
      <t>The rankings based on the values of LOFM</t>
    </r>
    <r>
      <rPr>
        <b/>
        <vertAlign val="subscript"/>
        <sz val="12"/>
        <color theme="0"/>
        <rFont val="Calibri"/>
        <family val="2"/>
        <charset val="238"/>
        <scheme val="minor"/>
      </rPr>
      <t>L</t>
    </r>
  </si>
  <si>
    <r>
      <t>The values of LOFM</t>
    </r>
    <r>
      <rPr>
        <b/>
        <vertAlign val="subscript"/>
        <sz val="12"/>
        <color theme="0"/>
        <rFont val="Calibri"/>
        <family val="2"/>
        <charset val="238"/>
        <scheme val="minor"/>
      </rPr>
      <t xml:space="preserve">L </t>
    </r>
    <r>
      <rPr>
        <b/>
        <sz val="12"/>
        <color theme="0"/>
        <rFont val="Calibri"/>
        <family val="2"/>
        <charset val="238"/>
        <scheme val="minor"/>
      </rPr>
      <t>when fixing the weight w</t>
    </r>
    <r>
      <rPr>
        <b/>
        <vertAlign val="subscript"/>
        <sz val="12"/>
        <color theme="0"/>
        <rFont val="Calibri"/>
        <family val="2"/>
        <charset val="238"/>
        <scheme val="minor"/>
      </rPr>
      <t>EA</t>
    </r>
    <r>
      <rPr>
        <b/>
        <sz val="12"/>
        <color theme="0"/>
        <rFont val="Calibri"/>
        <family val="2"/>
        <charset val="238"/>
        <scheme val="minor"/>
      </rPr>
      <t xml:space="preserve"> at 1.5 and w</t>
    </r>
    <r>
      <rPr>
        <b/>
        <vertAlign val="subscript"/>
        <sz val="12"/>
        <color theme="0"/>
        <rFont val="Calibri"/>
        <family val="2"/>
        <charset val="238"/>
        <scheme val="minor"/>
      </rPr>
      <t>ED</t>
    </r>
    <r>
      <rPr>
        <b/>
        <sz val="12"/>
        <color theme="0"/>
        <rFont val="Calibri"/>
        <family val="2"/>
        <charset val="238"/>
        <scheme val="minor"/>
      </rPr>
      <t xml:space="preserve"> at 1</t>
    </r>
  </si>
  <si>
    <t>Explanation of the tabs</t>
  </si>
  <si>
    <t>Legend for the tabs</t>
  </si>
  <si>
    <t>Not applicable</t>
  </si>
  <si>
    <t>Result missing for a particular video because the participant has not provided it.</t>
  </si>
  <si>
    <t>Integer numbers are listed with zero decimals.</t>
  </si>
  <si>
    <t>Real numbers are listed with four decimals.</t>
  </si>
  <si>
    <t>Detection, localization, and linking performance of all 14 methods that participated in the Particle Tracking Challenge evaluated using the Linear Oriented Forests Matching Measure.</t>
  </si>
  <si>
    <t>Complete scoring list</t>
  </si>
  <si>
    <r>
      <t xml:space="preserve">This file supplements the paper entitled </t>
    </r>
    <r>
      <rPr>
        <b/>
        <sz val="11"/>
        <color theme="1"/>
        <rFont val="Calibri"/>
        <family val="2"/>
        <charset val="238"/>
        <scheme val="minor"/>
      </rPr>
      <t>Particle Tracking Accuracy Measurement Based on Comparison of Linear Oriented Forests</t>
    </r>
    <r>
      <rPr>
        <sz val="11"/>
        <color theme="1"/>
        <rFont val="Calibri"/>
        <family val="2"/>
        <scheme val="minor"/>
      </rPr>
      <t>.</t>
    </r>
  </si>
  <si>
    <t>The number of true positive detections</t>
  </si>
  <si>
    <t>The number of false negative detections</t>
  </si>
  <si>
    <t>The number of false positive detections</t>
  </si>
  <si>
    <r>
      <t xml:space="preserve">Each of the methods has its own tab listing the following quantities, computed for the gating distance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fixed at 5:</t>
    </r>
  </si>
  <si>
    <t>The root-mean-square of true positive detections</t>
  </si>
  <si>
    <t>The number of missing links in the algorithm-generated induced subgraph by the true positive detections</t>
  </si>
  <si>
    <t>The number of spurious links in the algorithm-generated induced subgraph by the true positive detections</t>
  </si>
  <si>
    <t>The number of links in the reference induced subgraph by the true positive detections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</si>
</sst>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164" fontId="0" fillId="3" borderId="0" xfId="0" applyNumberFormat="1" applyFont="1" applyFill="1" applyBorder="1" applyAlignment="1" applyProtection="1">
      <alignment horizontal="right" vertical="center"/>
      <protection locked="0"/>
    </xf>
    <xf numFmtId="164" fontId="0" fillId="5" borderId="0" xfId="0" applyNumberFormat="1" applyFont="1" applyFill="1" applyBorder="1" applyAlignment="1" applyProtection="1">
      <alignment horizontal="right" vertical="center"/>
      <protection locked="0"/>
    </xf>
    <xf numFmtId="164" fontId="0" fillId="4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1" fontId="0" fillId="3" borderId="0" xfId="0" applyNumberFormat="1" applyFont="1" applyFill="1" applyBorder="1" applyAlignment="1" applyProtection="1">
      <alignment horizontal="right" vertical="center"/>
      <protection locked="0"/>
    </xf>
    <xf numFmtId="1" fontId="0" fillId="5" borderId="0" xfId="0" applyNumberFormat="1" applyFont="1" applyFill="1" applyBorder="1" applyAlignment="1" applyProtection="1">
      <alignment horizontal="right" vertical="center"/>
      <protection locked="0"/>
    </xf>
    <xf numFmtId="1" fontId="0" fillId="4" borderId="0" xfId="0" applyNumberFormat="1" applyFont="1" applyFill="1" applyBorder="1" applyAlignment="1" applyProtection="1">
      <alignment horizontal="right" vertical="center"/>
      <protection locked="0"/>
    </xf>
    <xf numFmtId="0" fontId="4" fillId="6" borderId="0" xfId="0" applyFont="1" applyFill="1" applyBorder="1" applyAlignment="1" applyProtection="1">
      <alignment horizontal="left"/>
      <protection locked="0"/>
    </xf>
    <xf numFmtId="0" fontId="9" fillId="7" borderId="0" xfId="1" applyFont="1" applyFill="1"/>
    <xf numFmtId="0" fontId="1" fillId="7" borderId="0" xfId="1" applyFill="1"/>
    <xf numFmtId="0" fontId="10" fillId="7" borderId="0" xfId="1" applyFont="1" applyFill="1"/>
    <xf numFmtId="0" fontId="1" fillId="7" borderId="0" xfId="1" applyFill="1"/>
  </cellXfs>
  <cellStyles count="4">
    <cellStyle name="Hypertextový odkaz" xfId="2" builtinId="8" hidden="1"/>
    <cellStyle name="Normal 2" xfId="1"/>
    <cellStyle name="Normální" xfId="0" builtinId="0"/>
    <cellStyle name="Použitý hypertextový odkaz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m_TRA2" connectionId="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_TRA2" connectionId="2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_TRA2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_TRA2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_TRA2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_TRA2" connectionId="1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_TRA2" connectionId="2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_TRA2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_TRA2" connectionId="2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_TRA2" connectionId="2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_TRA2" connectionId="2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_TRA2" connectionId="1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_TRA2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_TRA2" connectionId="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zoomScale="90" zoomScaleNormal="90" zoomScalePageLayoutView="90" workbookViewId="0"/>
  </sheetViews>
  <sheetFormatPr defaultColWidth="8.875" defaultRowHeight="15" x14ac:dyDescent="0.25"/>
  <cols>
    <col min="1" max="1" width="5.625" style="13" customWidth="1"/>
    <col min="2" max="2" width="12.375" style="13" customWidth="1"/>
    <col min="3" max="3" width="18.375" style="13" customWidth="1"/>
    <col min="4" max="4" width="82.5" style="13" customWidth="1"/>
    <col min="5" max="16384" width="8.875" style="13"/>
  </cols>
  <sheetData>
    <row r="2" spans="2:3" ht="26.25" x14ac:dyDescent="0.4">
      <c r="B2" s="12" t="s">
        <v>61</v>
      </c>
    </row>
    <row r="3" spans="2:3" x14ac:dyDescent="0.25">
      <c r="B3" s="13" t="s">
        <v>60</v>
      </c>
    </row>
    <row r="4" spans="2:3" s="15" customFormat="1" x14ac:dyDescent="0.25">
      <c r="B4" s="15" t="s">
        <v>62</v>
      </c>
    </row>
    <row r="6" spans="2:3" x14ac:dyDescent="0.25">
      <c r="B6" s="14" t="s">
        <v>54</v>
      </c>
    </row>
    <row r="7" spans="2:3" x14ac:dyDescent="0.25">
      <c r="B7" s="15" t="s">
        <v>66</v>
      </c>
    </row>
    <row r="8" spans="2:3" s="15" customFormat="1" x14ac:dyDescent="0.25"/>
    <row r="9" spans="2:3" x14ac:dyDescent="0.25">
      <c r="B9" s="13" t="s">
        <v>25</v>
      </c>
      <c r="C9" s="13" t="s">
        <v>63</v>
      </c>
    </row>
    <row r="10" spans="2:3" x14ac:dyDescent="0.25">
      <c r="B10" s="13" t="s">
        <v>26</v>
      </c>
      <c r="C10" s="15" t="s">
        <v>64</v>
      </c>
    </row>
    <row r="11" spans="2:3" x14ac:dyDescent="0.25">
      <c r="B11" s="13" t="s">
        <v>27</v>
      </c>
      <c r="C11" s="15" t="s">
        <v>65</v>
      </c>
    </row>
    <row r="12" spans="2:3" x14ac:dyDescent="0.25">
      <c r="B12" s="13" t="s">
        <v>30</v>
      </c>
      <c r="C12" s="13" t="s">
        <v>68</v>
      </c>
    </row>
    <row r="13" spans="2:3" s="15" customFormat="1" x14ac:dyDescent="0.25">
      <c r="B13" s="15" t="s">
        <v>31</v>
      </c>
      <c r="C13" s="15" t="s">
        <v>69</v>
      </c>
    </row>
    <row r="14" spans="2:3" s="15" customFormat="1" x14ac:dyDescent="0.25">
      <c r="B14" s="15" t="s">
        <v>28</v>
      </c>
      <c r="C14" s="15" t="s">
        <v>67</v>
      </c>
    </row>
    <row r="15" spans="2:3" s="15" customFormat="1" x14ac:dyDescent="0.25">
      <c r="B15" s="15" t="s">
        <v>29</v>
      </c>
      <c r="C15" s="15" t="s">
        <v>70</v>
      </c>
    </row>
    <row r="17" spans="2:4" x14ac:dyDescent="0.25">
      <c r="B17" s="14" t="s">
        <v>55</v>
      </c>
    </row>
    <row r="18" spans="2:4" x14ac:dyDescent="0.25">
      <c r="B18" s="13" t="s">
        <v>32</v>
      </c>
      <c r="C18" s="13" t="s">
        <v>56</v>
      </c>
      <c r="D18" s="13" t="s">
        <v>57</v>
      </c>
    </row>
    <row r="20" spans="2:4" x14ac:dyDescent="0.25">
      <c r="B20" s="13" t="s">
        <v>58</v>
      </c>
    </row>
    <row r="21" spans="2:4" x14ac:dyDescent="0.25">
      <c r="B21" s="13" t="s">
        <v>59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45429</v>
      </c>
      <c r="C3" s="9">
        <v>53473</v>
      </c>
      <c r="D3" s="8">
        <v>5467</v>
      </c>
      <c r="E3" s="10">
        <v>5950</v>
      </c>
      <c r="F3" s="8">
        <v>30610</v>
      </c>
      <c r="G3" s="9">
        <v>33833</v>
      </c>
      <c r="H3" s="8">
        <v>60886</v>
      </c>
      <c r="I3" s="10">
        <v>67963</v>
      </c>
      <c r="J3" s="8">
        <v>7026</v>
      </c>
      <c r="K3" s="9">
        <v>8356</v>
      </c>
      <c r="L3" s="8">
        <v>35270</v>
      </c>
      <c r="M3" s="10">
        <v>36247</v>
      </c>
      <c r="N3" s="8">
        <v>86669</v>
      </c>
      <c r="O3" s="9">
        <v>87736</v>
      </c>
      <c r="P3" s="8">
        <v>9608</v>
      </c>
      <c r="Q3" s="9">
        <v>10879</v>
      </c>
      <c r="R3" s="8">
        <v>46330</v>
      </c>
      <c r="S3" s="9">
        <v>47693</v>
      </c>
      <c r="T3" s="8">
        <v>69578</v>
      </c>
      <c r="U3" s="9">
        <v>73794</v>
      </c>
      <c r="V3" s="8">
        <v>8957</v>
      </c>
      <c r="W3" s="9">
        <v>9634</v>
      </c>
      <c r="X3" s="8">
        <v>36015</v>
      </c>
      <c r="Y3" s="9">
        <v>42431</v>
      </c>
    </row>
    <row r="4" spans="1:25" x14ac:dyDescent="0.25">
      <c r="A4" s="2" t="s">
        <v>26</v>
      </c>
      <c r="B4" s="8">
        <v>22951</v>
      </c>
      <c r="C4" s="9">
        <v>17563</v>
      </c>
      <c r="D4" s="8">
        <v>333</v>
      </c>
      <c r="E4" s="10">
        <v>214</v>
      </c>
      <c r="F4" s="8">
        <v>9172</v>
      </c>
      <c r="G4" s="9">
        <v>5919</v>
      </c>
      <c r="H4" s="8">
        <v>15486</v>
      </c>
      <c r="I4" s="10">
        <v>6728</v>
      </c>
      <c r="J4" s="8">
        <v>347</v>
      </c>
      <c r="K4" s="9">
        <v>120</v>
      </c>
      <c r="L4" s="8">
        <v>4715</v>
      </c>
      <c r="M4" s="10">
        <v>1860</v>
      </c>
      <c r="N4" s="8">
        <v>14411</v>
      </c>
      <c r="O4" s="9">
        <v>9391</v>
      </c>
      <c r="P4" s="8">
        <v>187</v>
      </c>
      <c r="Q4" s="9">
        <v>149</v>
      </c>
      <c r="R4" s="8">
        <v>3776</v>
      </c>
      <c r="S4" s="9">
        <v>2797</v>
      </c>
      <c r="T4" s="8">
        <v>21298</v>
      </c>
      <c r="U4" s="9">
        <v>16817</v>
      </c>
      <c r="V4" s="8">
        <v>347</v>
      </c>
      <c r="W4" s="9">
        <v>224</v>
      </c>
      <c r="X4" s="8">
        <v>9181</v>
      </c>
      <c r="Y4" s="9">
        <v>5418</v>
      </c>
    </row>
    <row r="5" spans="1:25" x14ac:dyDescent="0.25">
      <c r="A5" s="2" t="s">
        <v>27</v>
      </c>
      <c r="B5" s="8">
        <v>1303</v>
      </c>
      <c r="C5" s="9">
        <v>231</v>
      </c>
      <c r="D5" s="8">
        <v>80</v>
      </c>
      <c r="E5" s="9">
        <v>22</v>
      </c>
      <c r="F5" s="8">
        <v>571</v>
      </c>
      <c r="G5" s="9">
        <v>450</v>
      </c>
      <c r="H5" s="8">
        <v>191</v>
      </c>
      <c r="I5" s="10">
        <v>0</v>
      </c>
      <c r="J5" s="8">
        <v>55</v>
      </c>
      <c r="K5" s="9">
        <v>5</v>
      </c>
      <c r="L5" s="8">
        <v>134</v>
      </c>
      <c r="M5" s="9">
        <v>0</v>
      </c>
      <c r="N5" s="8">
        <v>1694</v>
      </c>
      <c r="O5" s="9">
        <v>1781</v>
      </c>
      <c r="P5" s="8">
        <v>104</v>
      </c>
      <c r="Q5" s="10">
        <v>33</v>
      </c>
      <c r="R5" s="8">
        <v>614</v>
      </c>
      <c r="S5" s="9">
        <v>634</v>
      </c>
      <c r="T5" s="8">
        <v>262</v>
      </c>
      <c r="U5" s="9">
        <v>256</v>
      </c>
      <c r="V5" s="8">
        <v>49</v>
      </c>
      <c r="W5" s="9">
        <v>41</v>
      </c>
      <c r="X5" s="8">
        <v>83</v>
      </c>
      <c r="Y5" s="9">
        <v>27</v>
      </c>
    </row>
    <row r="6" spans="1:25" x14ac:dyDescent="0.25">
      <c r="A6" s="2" t="s">
        <v>30</v>
      </c>
      <c r="B6" s="8">
        <v>2631</v>
      </c>
      <c r="C6" s="9">
        <v>3510</v>
      </c>
      <c r="D6" s="8">
        <v>53</v>
      </c>
      <c r="E6" s="10">
        <v>51</v>
      </c>
      <c r="F6" s="8">
        <v>1331</v>
      </c>
      <c r="G6" s="9">
        <v>1768</v>
      </c>
      <c r="H6" s="8">
        <v>1161</v>
      </c>
      <c r="I6" s="10">
        <v>1916</v>
      </c>
      <c r="J6" s="8">
        <v>58</v>
      </c>
      <c r="K6" s="9">
        <v>25</v>
      </c>
      <c r="L6" s="8">
        <v>396</v>
      </c>
      <c r="M6" s="10">
        <v>485</v>
      </c>
      <c r="N6" s="8">
        <v>4908</v>
      </c>
      <c r="O6" s="9">
        <v>5491</v>
      </c>
      <c r="P6" s="8">
        <v>68</v>
      </c>
      <c r="Q6" s="9">
        <v>98</v>
      </c>
      <c r="R6" s="8">
        <v>1883</v>
      </c>
      <c r="S6" s="9">
        <v>2207</v>
      </c>
      <c r="T6" s="8">
        <v>2706</v>
      </c>
      <c r="U6" s="9">
        <v>3022</v>
      </c>
      <c r="V6" s="8">
        <v>50</v>
      </c>
      <c r="W6" s="9">
        <v>45</v>
      </c>
      <c r="X6" s="8">
        <v>693</v>
      </c>
      <c r="Y6" s="9">
        <v>611</v>
      </c>
    </row>
    <row r="7" spans="1:25" x14ac:dyDescent="0.25">
      <c r="A7" s="2" t="s">
        <v>31</v>
      </c>
      <c r="B7" s="8">
        <v>7113</v>
      </c>
      <c r="C7" s="9">
        <v>7636</v>
      </c>
      <c r="D7" s="8">
        <v>85</v>
      </c>
      <c r="E7" s="9">
        <v>94</v>
      </c>
      <c r="F7" s="8">
        <v>2922</v>
      </c>
      <c r="G7" s="9">
        <v>2934</v>
      </c>
      <c r="H7" s="8">
        <v>5888</v>
      </c>
      <c r="I7" s="10">
        <v>4137</v>
      </c>
      <c r="J7" s="8">
        <v>66</v>
      </c>
      <c r="K7" s="9">
        <v>53</v>
      </c>
      <c r="L7" s="8">
        <v>1961</v>
      </c>
      <c r="M7" s="9">
        <v>1085</v>
      </c>
      <c r="N7" s="8">
        <v>7639</v>
      </c>
      <c r="O7" s="9">
        <v>6606</v>
      </c>
      <c r="P7" s="8">
        <v>84</v>
      </c>
      <c r="Q7" s="10">
        <v>118</v>
      </c>
      <c r="R7" s="8">
        <v>2014</v>
      </c>
      <c r="S7" s="9">
        <v>2031</v>
      </c>
      <c r="T7" s="8">
        <v>5604</v>
      </c>
      <c r="U7" s="9">
        <v>5991</v>
      </c>
      <c r="V7" s="8">
        <v>75</v>
      </c>
      <c r="W7" s="9">
        <v>86</v>
      </c>
      <c r="X7" s="8">
        <v>1450</v>
      </c>
      <c r="Y7" s="9">
        <v>1880</v>
      </c>
    </row>
    <row r="8" spans="1:25" x14ac:dyDescent="0.25">
      <c r="A8" s="2" t="s">
        <v>28</v>
      </c>
      <c r="B8" s="3">
        <v>1.7652699999999999</v>
      </c>
      <c r="C8" s="4">
        <v>1.4720200000000001</v>
      </c>
      <c r="D8" s="3">
        <v>1.7472700000000001</v>
      </c>
      <c r="E8" s="5">
        <v>1.39541</v>
      </c>
      <c r="F8" s="3">
        <v>1.7382200000000001</v>
      </c>
      <c r="G8" s="4">
        <v>1.46133</v>
      </c>
      <c r="H8" s="3">
        <v>0.62987300000000002</v>
      </c>
      <c r="I8" s="5">
        <v>0.47019</v>
      </c>
      <c r="J8" s="3">
        <v>0.57556499999999999</v>
      </c>
      <c r="K8" s="4">
        <v>0.441577</v>
      </c>
      <c r="L8" s="3">
        <v>0.58954399999999996</v>
      </c>
      <c r="M8" s="5">
        <v>0.45509699999999997</v>
      </c>
      <c r="N8" s="3">
        <v>0.86600500000000002</v>
      </c>
      <c r="O8" s="4">
        <v>0.75221800000000005</v>
      </c>
      <c r="P8" s="3">
        <v>0.65309700000000004</v>
      </c>
      <c r="Q8" s="4">
        <v>0.54156599999999999</v>
      </c>
      <c r="R8" s="3">
        <v>0.72611499999999995</v>
      </c>
      <c r="S8" s="4">
        <v>0.64699399999999996</v>
      </c>
      <c r="T8" s="3">
        <v>1.8197300000000001</v>
      </c>
      <c r="U8" s="4">
        <v>1.80694</v>
      </c>
      <c r="V8" s="3">
        <v>1.49702</v>
      </c>
      <c r="W8" s="4">
        <v>1.3534999999999999</v>
      </c>
      <c r="X8" s="3">
        <v>1.63182</v>
      </c>
      <c r="Y8" s="4">
        <v>1.5111600000000001</v>
      </c>
    </row>
    <row r="9" spans="1:25" x14ac:dyDescent="0.25">
      <c r="A9" s="2" t="s">
        <v>29</v>
      </c>
      <c r="B9" s="8">
        <v>32149</v>
      </c>
      <c r="C9" s="9">
        <v>40158</v>
      </c>
      <c r="D9" s="8">
        <v>4825</v>
      </c>
      <c r="E9" s="10">
        <v>5296</v>
      </c>
      <c r="F9" s="8">
        <v>23865</v>
      </c>
      <c r="G9" s="9">
        <v>27850</v>
      </c>
      <c r="H9" s="8">
        <v>49736</v>
      </c>
      <c r="I9" s="10">
        <v>59356</v>
      </c>
      <c r="J9" s="8">
        <v>6438</v>
      </c>
      <c r="K9" s="9">
        <v>7734</v>
      </c>
      <c r="L9" s="8">
        <v>30730</v>
      </c>
      <c r="M9" s="10">
        <v>32626</v>
      </c>
      <c r="N9" s="8">
        <v>74913</v>
      </c>
      <c r="O9" s="9">
        <v>78009</v>
      </c>
      <c r="P9" s="8">
        <v>9036</v>
      </c>
      <c r="Q9" s="9">
        <v>10269</v>
      </c>
      <c r="R9" s="8">
        <v>41960</v>
      </c>
      <c r="S9" s="9">
        <v>43618</v>
      </c>
      <c r="T9" s="8">
        <v>60394</v>
      </c>
      <c r="U9" s="9">
        <v>64677</v>
      </c>
      <c r="V9" s="8">
        <v>8339</v>
      </c>
      <c r="W9" s="9">
        <v>8977</v>
      </c>
      <c r="X9" s="8">
        <v>32246</v>
      </c>
      <c r="Y9" s="9">
        <v>37787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 t="s">
        <v>32</v>
      </c>
      <c r="C3" s="9" t="s">
        <v>32</v>
      </c>
      <c r="D3" s="8" t="s">
        <v>32</v>
      </c>
      <c r="E3" s="9" t="s">
        <v>32</v>
      </c>
      <c r="F3" s="8" t="s">
        <v>32</v>
      </c>
      <c r="G3" s="9" t="s">
        <v>32</v>
      </c>
      <c r="H3" s="8" t="s">
        <v>32</v>
      </c>
      <c r="I3" s="9" t="s">
        <v>32</v>
      </c>
      <c r="J3" s="8" t="s">
        <v>32</v>
      </c>
      <c r="K3" s="9" t="s">
        <v>32</v>
      </c>
      <c r="L3" s="8" t="s">
        <v>32</v>
      </c>
      <c r="M3" s="9" t="s">
        <v>32</v>
      </c>
      <c r="N3" s="8">
        <v>56209</v>
      </c>
      <c r="O3" s="9">
        <v>58694</v>
      </c>
      <c r="P3" s="8">
        <v>8892</v>
      </c>
      <c r="Q3" s="9">
        <v>10529</v>
      </c>
      <c r="R3" s="8">
        <v>41813</v>
      </c>
      <c r="S3" s="9">
        <v>39262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 t="s">
        <v>32</v>
      </c>
      <c r="C4" s="9" t="s">
        <v>32</v>
      </c>
      <c r="D4" s="8" t="s">
        <v>32</v>
      </c>
      <c r="E4" s="9" t="s">
        <v>32</v>
      </c>
      <c r="F4" s="8" t="s">
        <v>32</v>
      </c>
      <c r="G4" s="9" t="s">
        <v>32</v>
      </c>
      <c r="H4" s="8" t="s">
        <v>32</v>
      </c>
      <c r="I4" s="9" t="s">
        <v>32</v>
      </c>
      <c r="J4" s="8" t="s">
        <v>32</v>
      </c>
      <c r="K4" s="9" t="s">
        <v>32</v>
      </c>
      <c r="L4" s="8" t="s">
        <v>32</v>
      </c>
      <c r="M4" s="9" t="s">
        <v>32</v>
      </c>
      <c r="N4" s="8">
        <v>44871</v>
      </c>
      <c r="O4" s="9">
        <v>38433</v>
      </c>
      <c r="P4" s="8">
        <v>903</v>
      </c>
      <c r="Q4" s="9">
        <v>499</v>
      </c>
      <c r="R4" s="8">
        <v>8293</v>
      </c>
      <c r="S4" s="9">
        <v>11228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 t="s">
        <v>32</v>
      </c>
      <c r="C5" s="9" t="s">
        <v>32</v>
      </c>
      <c r="D5" s="8" t="s">
        <v>32</v>
      </c>
      <c r="E5" s="9" t="s">
        <v>32</v>
      </c>
      <c r="F5" s="8" t="s">
        <v>32</v>
      </c>
      <c r="G5" s="9" t="s">
        <v>32</v>
      </c>
      <c r="H5" s="8" t="s">
        <v>32</v>
      </c>
      <c r="I5" s="9" t="s">
        <v>32</v>
      </c>
      <c r="J5" s="8" t="s">
        <v>32</v>
      </c>
      <c r="K5" s="9" t="s">
        <v>32</v>
      </c>
      <c r="L5" s="8" t="s">
        <v>32</v>
      </c>
      <c r="M5" s="9" t="s">
        <v>32</v>
      </c>
      <c r="N5" s="8">
        <v>13344</v>
      </c>
      <c r="O5" s="9">
        <v>19081</v>
      </c>
      <c r="P5" s="8">
        <v>442</v>
      </c>
      <c r="Q5" s="10">
        <v>1819</v>
      </c>
      <c r="R5" s="8">
        <v>5164</v>
      </c>
      <c r="S5" s="9">
        <v>15123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 t="s">
        <v>32</v>
      </c>
      <c r="C6" s="9" t="s">
        <v>32</v>
      </c>
      <c r="D6" s="8" t="s">
        <v>32</v>
      </c>
      <c r="E6" s="9" t="s">
        <v>32</v>
      </c>
      <c r="F6" s="8" t="s">
        <v>32</v>
      </c>
      <c r="G6" s="9" t="s">
        <v>32</v>
      </c>
      <c r="H6" s="8" t="s">
        <v>32</v>
      </c>
      <c r="I6" s="9" t="s">
        <v>32</v>
      </c>
      <c r="J6" s="8" t="s">
        <v>32</v>
      </c>
      <c r="K6" s="9" t="s">
        <v>32</v>
      </c>
      <c r="L6" s="8" t="s">
        <v>32</v>
      </c>
      <c r="M6" s="9" t="s">
        <v>32</v>
      </c>
      <c r="N6" s="8">
        <v>4046</v>
      </c>
      <c r="O6" s="9">
        <v>2390</v>
      </c>
      <c r="P6" s="8">
        <v>53</v>
      </c>
      <c r="Q6" s="9">
        <v>164</v>
      </c>
      <c r="R6" s="8">
        <v>1048</v>
      </c>
      <c r="S6" s="9">
        <v>1341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 t="s">
        <v>32</v>
      </c>
      <c r="C7" s="9" t="s">
        <v>32</v>
      </c>
      <c r="D7" s="8" t="s">
        <v>32</v>
      </c>
      <c r="E7" s="9" t="s">
        <v>32</v>
      </c>
      <c r="F7" s="8" t="s">
        <v>32</v>
      </c>
      <c r="G7" s="9" t="s">
        <v>32</v>
      </c>
      <c r="H7" s="8" t="s">
        <v>32</v>
      </c>
      <c r="I7" s="9" t="s">
        <v>32</v>
      </c>
      <c r="J7" s="8" t="s">
        <v>32</v>
      </c>
      <c r="K7" s="9" t="s">
        <v>32</v>
      </c>
      <c r="L7" s="8" t="s">
        <v>32</v>
      </c>
      <c r="M7" s="9" t="s">
        <v>32</v>
      </c>
      <c r="N7" s="8">
        <v>16443</v>
      </c>
      <c r="O7" s="9">
        <v>13525</v>
      </c>
      <c r="P7" s="8">
        <v>106</v>
      </c>
      <c r="Q7" s="10">
        <v>323</v>
      </c>
      <c r="R7" s="8">
        <v>2701</v>
      </c>
      <c r="S7" s="9">
        <v>5299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8" t="s">
        <v>32</v>
      </c>
      <c r="C8" s="9" t="s">
        <v>32</v>
      </c>
      <c r="D8" s="8" t="s">
        <v>32</v>
      </c>
      <c r="E8" s="9" t="s">
        <v>32</v>
      </c>
      <c r="F8" s="8" t="s">
        <v>32</v>
      </c>
      <c r="G8" s="9" t="s">
        <v>32</v>
      </c>
      <c r="H8" s="8" t="s">
        <v>32</v>
      </c>
      <c r="I8" s="9" t="s">
        <v>32</v>
      </c>
      <c r="J8" s="8" t="s">
        <v>32</v>
      </c>
      <c r="K8" s="9" t="s">
        <v>32</v>
      </c>
      <c r="L8" s="8" t="s">
        <v>32</v>
      </c>
      <c r="M8" s="9" t="s">
        <v>32</v>
      </c>
      <c r="N8" s="3">
        <v>1.5117700000000001</v>
      </c>
      <c r="O8" s="4">
        <v>1.1084000000000001</v>
      </c>
      <c r="P8" s="3">
        <v>0.44292799999999999</v>
      </c>
      <c r="Q8" s="4">
        <v>0.448546</v>
      </c>
      <c r="R8" s="3">
        <v>0.63036400000000004</v>
      </c>
      <c r="S8" s="4">
        <v>0.85192299999999999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 t="s">
        <v>32</v>
      </c>
      <c r="C9" s="9" t="s">
        <v>32</v>
      </c>
      <c r="D9" s="8" t="s">
        <v>32</v>
      </c>
      <c r="E9" s="9" t="s">
        <v>32</v>
      </c>
      <c r="F9" s="8" t="s">
        <v>32</v>
      </c>
      <c r="G9" s="9" t="s">
        <v>32</v>
      </c>
      <c r="H9" s="8" t="s">
        <v>32</v>
      </c>
      <c r="I9" s="9" t="s">
        <v>32</v>
      </c>
      <c r="J9" s="8" t="s">
        <v>32</v>
      </c>
      <c r="K9" s="9" t="s">
        <v>32</v>
      </c>
      <c r="L9" s="8" t="s">
        <v>32</v>
      </c>
      <c r="M9" s="9" t="s">
        <v>32</v>
      </c>
      <c r="N9" s="8">
        <v>39398</v>
      </c>
      <c r="O9" s="9">
        <v>47139</v>
      </c>
      <c r="P9" s="8">
        <v>7946</v>
      </c>
      <c r="Q9" s="9">
        <v>9767</v>
      </c>
      <c r="R9" s="8">
        <v>35755</v>
      </c>
      <c r="S9" s="9">
        <v>34210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49955</v>
      </c>
      <c r="C3" s="9">
        <v>53340</v>
      </c>
      <c r="D3" s="8">
        <v>5595</v>
      </c>
      <c r="E3" s="10">
        <v>5920</v>
      </c>
      <c r="F3" s="8">
        <v>33005</v>
      </c>
      <c r="G3" s="9">
        <v>33710</v>
      </c>
      <c r="H3" s="8">
        <v>72766</v>
      </c>
      <c r="I3" s="10">
        <v>71620</v>
      </c>
      <c r="J3" s="8">
        <v>7345</v>
      </c>
      <c r="K3" s="9">
        <v>8433</v>
      </c>
      <c r="L3" s="8">
        <v>39157</v>
      </c>
      <c r="M3" s="10">
        <v>37281</v>
      </c>
      <c r="N3" s="8">
        <v>93508</v>
      </c>
      <c r="O3" s="9">
        <v>90920</v>
      </c>
      <c r="P3" s="8">
        <v>9714</v>
      </c>
      <c r="Q3" s="9">
        <v>10937</v>
      </c>
      <c r="R3" s="8">
        <v>48346</v>
      </c>
      <c r="S3" s="9">
        <v>48817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>
        <v>18425</v>
      </c>
      <c r="C4" s="9">
        <v>17696</v>
      </c>
      <c r="D4" s="8">
        <v>205</v>
      </c>
      <c r="E4" s="10">
        <v>244</v>
      </c>
      <c r="F4" s="8">
        <v>6777</v>
      </c>
      <c r="G4" s="9">
        <v>6042</v>
      </c>
      <c r="H4" s="8">
        <v>3606</v>
      </c>
      <c r="I4" s="10">
        <v>3071</v>
      </c>
      <c r="J4" s="8">
        <v>28</v>
      </c>
      <c r="K4" s="9">
        <v>43</v>
      </c>
      <c r="L4" s="8">
        <v>828</v>
      </c>
      <c r="M4" s="10">
        <v>826</v>
      </c>
      <c r="N4" s="8">
        <v>7572</v>
      </c>
      <c r="O4" s="9">
        <v>6207</v>
      </c>
      <c r="P4" s="8">
        <v>81</v>
      </c>
      <c r="Q4" s="9">
        <v>91</v>
      </c>
      <c r="R4" s="8">
        <v>1760</v>
      </c>
      <c r="S4" s="9">
        <v>1673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>
        <v>2863</v>
      </c>
      <c r="C5" s="9">
        <v>2599</v>
      </c>
      <c r="D5" s="8">
        <v>33</v>
      </c>
      <c r="E5" s="9">
        <v>44</v>
      </c>
      <c r="F5" s="8">
        <v>1046</v>
      </c>
      <c r="G5" s="9">
        <v>857</v>
      </c>
      <c r="H5" s="8">
        <v>443</v>
      </c>
      <c r="I5" s="10">
        <v>521</v>
      </c>
      <c r="J5" s="8">
        <v>9</v>
      </c>
      <c r="K5" s="9">
        <v>6</v>
      </c>
      <c r="L5" s="8">
        <v>155</v>
      </c>
      <c r="M5" s="9">
        <v>148</v>
      </c>
      <c r="N5" s="8">
        <v>893</v>
      </c>
      <c r="O5" s="9">
        <v>789</v>
      </c>
      <c r="P5" s="8">
        <v>30</v>
      </c>
      <c r="Q5" s="10">
        <v>11</v>
      </c>
      <c r="R5" s="8">
        <v>232</v>
      </c>
      <c r="S5" s="9">
        <v>221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>
        <v>4227</v>
      </c>
      <c r="C6" s="9">
        <v>4510</v>
      </c>
      <c r="D6" s="8">
        <v>43</v>
      </c>
      <c r="E6" s="10">
        <v>62</v>
      </c>
      <c r="F6" s="8">
        <v>1878</v>
      </c>
      <c r="G6" s="9">
        <v>1838</v>
      </c>
      <c r="H6" s="8">
        <v>1581</v>
      </c>
      <c r="I6" s="10">
        <v>1491</v>
      </c>
      <c r="J6" s="8">
        <v>7</v>
      </c>
      <c r="K6" s="9">
        <v>24</v>
      </c>
      <c r="L6" s="8">
        <v>446</v>
      </c>
      <c r="M6" s="10">
        <v>456</v>
      </c>
      <c r="N6" s="8">
        <v>6403</v>
      </c>
      <c r="O6" s="9">
        <v>6003</v>
      </c>
      <c r="P6" s="8">
        <v>101</v>
      </c>
      <c r="Q6" s="9">
        <v>120</v>
      </c>
      <c r="R6" s="8">
        <v>1744</v>
      </c>
      <c r="S6" s="9">
        <v>1869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>
        <v>5026</v>
      </c>
      <c r="C7" s="9">
        <v>5380</v>
      </c>
      <c r="D7" s="8">
        <v>44</v>
      </c>
      <c r="E7" s="9">
        <v>70</v>
      </c>
      <c r="F7" s="8">
        <v>2090</v>
      </c>
      <c r="G7" s="9">
        <v>2031</v>
      </c>
      <c r="H7" s="8">
        <v>3385</v>
      </c>
      <c r="I7" s="10">
        <v>2975</v>
      </c>
      <c r="J7" s="8">
        <v>16</v>
      </c>
      <c r="K7" s="9">
        <v>44</v>
      </c>
      <c r="L7" s="8">
        <v>845</v>
      </c>
      <c r="M7" s="9">
        <v>850</v>
      </c>
      <c r="N7" s="8">
        <v>9831</v>
      </c>
      <c r="O7" s="9">
        <v>8707</v>
      </c>
      <c r="P7" s="8">
        <v>124</v>
      </c>
      <c r="Q7" s="10">
        <v>150</v>
      </c>
      <c r="R7" s="8">
        <v>2508</v>
      </c>
      <c r="S7" s="9">
        <v>2537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3">
        <v>1.9635800000000001</v>
      </c>
      <c r="C8" s="4">
        <v>1.9042300000000001</v>
      </c>
      <c r="D8" s="3">
        <v>2.2631199999999998</v>
      </c>
      <c r="E8" s="5">
        <v>2.3731599999999999</v>
      </c>
      <c r="F8" s="3">
        <v>2.0933799999999998</v>
      </c>
      <c r="G8" s="4">
        <v>2.0147599999999999</v>
      </c>
      <c r="H8" s="3">
        <v>0.41684900000000003</v>
      </c>
      <c r="I8" s="5">
        <v>0.35338999999999998</v>
      </c>
      <c r="J8" s="3">
        <v>0.28759800000000002</v>
      </c>
      <c r="K8" s="4">
        <v>0.17757200000000001</v>
      </c>
      <c r="L8" s="3">
        <v>0.352939</v>
      </c>
      <c r="M8" s="5">
        <v>0.26415499999999997</v>
      </c>
      <c r="N8" s="3">
        <v>0.62609199999999998</v>
      </c>
      <c r="O8" s="4">
        <v>0.55618500000000004</v>
      </c>
      <c r="P8" s="3">
        <v>0.38501600000000002</v>
      </c>
      <c r="Q8" s="4">
        <v>0.28400399999999998</v>
      </c>
      <c r="R8" s="3">
        <v>0.49008800000000002</v>
      </c>
      <c r="S8" s="4">
        <v>0.44092999999999999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>
        <v>39280</v>
      </c>
      <c r="C9" s="9">
        <v>42553</v>
      </c>
      <c r="D9" s="8">
        <v>4990</v>
      </c>
      <c r="E9" s="10">
        <v>5270</v>
      </c>
      <c r="F9" s="8">
        <v>27557</v>
      </c>
      <c r="G9" s="9">
        <v>28476</v>
      </c>
      <c r="H9" s="8">
        <v>65703</v>
      </c>
      <c r="I9" s="10">
        <v>64871</v>
      </c>
      <c r="J9" s="8">
        <v>6788</v>
      </c>
      <c r="K9" s="9">
        <v>7822</v>
      </c>
      <c r="L9" s="8">
        <v>35983</v>
      </c>
      <c r="M9" s="10">
        <v>34178</v>
      </c>
      <c r="N9" s="8">
        <v>84288</v>
      </c>
      <c r="O9" s="9">
        <v>82540</v>
      </c>
      <c r="P9" s="8">
        <v>9146</v>
      </c>
      <c r="Q9" s="9">
        <v>10342</v>
      </c>
      <c r="R9" s="8">
        <v>44768</v>
      </c>
      <c r="S9" s="9">
        <v>45345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55661</v>
      </c>
      <c r="C3" s="9">
        <v>59324</v>
      </c>
      <c r="D3" s="8">
        <v>5431</v>
      </c>
      <c r="E3" s="10">
        <v>6059</v>
      </c>
      <c r="F3" s="8">
        <v>34328</v>
      </c>
      <c r="G3" s="9">
        <v>35777</v>
      </c>
      <c r="H3" s="8">
        <v>65812</v>
      </c>
      <c r="I3" s="10">
        <v>69837</v>
      </c>
      <c r="J3" s="8">
        <v>3803</v>
      </c>
      <c r="K3" s="9">
        <v>8415</v>
      </c>
      <c r="L3" s="8">
        <v>32683</v>
      </c>
      <c r="M3" s="10">
        <v>36812</v>
      </c>
      <c r="N3" s="8">
        <v>87027</v>
      </c>
      <c r="O3" s="9">
        <v>88645</v>
      </c>
      <c r="P3" s="8">
        <v>7906</v>
      </c>
      <c r="Q3" s="9">
        <v>10872</v>
      </c>
      <c r="R3" s="8">
        <v>47497</v>
      </c>
      <c r="S3" s="9">
        <v>47974</v>
      </c>
      <c r="T3" s="8">
        <v>65184</v>
      </c>
      <c r="U3" s="9">
        <v>85844</v>
      </c>
      <c r="V3" s="8">
        <v>8654</v>
      </c>
      <c r="W3" s="9">
        <v>9715</v>
      </c>
      <c r="X3" s="8">
        <v>26826</v>
      </c>
      <c r="Y3" s="9">
        <v>45212</v>
      </c>
    </row>
    <row r="4" spans="1:25" x14ac:dyDescent="0.25">
      <c r="A4" s="2" t="s">
        <v>26</v>
      </c>
      <c r="B4" s="8">
        <v>12719</v>
      </c>
      <c r="C4" s="9">
        <v>11712</v>
      </c>
      <c r="D4" s="8">
        <v>369</v>
      </c>
      <c r="E4" s="10">
        <v>105</v>
      </c>
      <c r="F4" s="8">
        <v>5454</v>
      </c>
      <c r="G4" s="9">
        <v>3975</v>
      </c>
      <c r="H4" s="8">
        <v>10560</v>
      </c>
      <c r="I4" s="10">
        <v>4854</v>
      </c>
      <c r="J4" s="8">
        <v>3570</v>
      </c>
      <c r="K4" s="9">
        <v>61</v>
      </c>
      <c r="L4" s="8">
        <v>7302</v>
      </c>
      <c r="M4" s="10">
        <v>1295</v>
      </c>
      <c r="N4" s="8">
        <v>14053</v>
      </c>
      <c r="O4" s="9">
        <v>8482</v>
      </c>
      <c r="P4" s="8">
        <v>1889</v>
      </c>
      <c r="Q4" s="9">
        <v>156</v>
      </c>
      <c r="R4" s="8">
        <v>2609</v>
      </c>
      <c r="S4" s="9">
        <v>2516</v>
      </c>
      <c r="T4" s="8">
        <v>25692</v>
      </c>
      <c r="U4" s="9">
        <v>4767</v>
      </c>
      <c r="V4" s="8">
        <v>650</v>
      </c>
      <c r="W4" s="9">
        <v>143</v>
      </c>
      <c r="X4" s="8">
        <v>18370</v>
      </c>
      <c r="Y4" s="9">
        <v>2637</v>
      </c>
    </row>
    <row r="5" spans="1:25" x14ac:dyDescent="0.25">
      <c r="A5" s="2" t="s">
        <v>27</v>
      </c>
      <c r="B5" s="8">
        <v>1112</v>
      </c>
      <c r="C5" s="9">
        <v>543</v>
      </c>
      <c r="D5" s="8">
        <v>334</v>
      </c>
      <c r="E5" s="9">
        <v>5</v>
      </c>
      <c r="F5" s="8">
        <v>472</v>
      </c>
      <c r="G5" s="9">
        <v>137</v>
      </c>
      <c r="H5" s="8">
        <v>463</v>
      </c>
      <c r="I5" s="10">
        <v>0</v>
      </c>
      <c r="J5" s="8">
        <v>91</v>
      </c>
      <c r="K5" s="9">
        <v>0</v>
      </c>
      <c r="L5" s="8">
        <v>323</v>
      </c>
      <c r="M5" s="9">
        <v>0</v>
      </c>
      <c r="N5" s="8">
        <v>162</v>
      </c>
      <c r="O5" s="9">
        <v>0</v>
      </c>
      <c r="P5" s="8">
        <v>13</v>
      </c>
      <c r="Q5" s="10">
        <v>0</v>
      </c>
      <c r="R5" s="8">
        <v>196</v>
      </c>
      <c r="S5" s="9">
        <v>0</v>
      </c>
      <c r="T5" s="8">
        <v>991</v>
      </c>
      <c r="U5" s="9">
        <v>241</v>
      </c>
      <c r="V5" s="8">
        <v>2</v>
      </c>
      <c r="W5" s="9">
        <v>24</v>
      </c>
      <c r="X5" s="8">
        <v>1583</v>
      </c>
      <c r="Y5" s="9">
        <v>27</v>
      </c>
    </row>
    <row r="6" spans="1:25" x14ac:dyDescent="0.25">
      <c r="A6" s="2" t="s">
        <v>30</v>
      </c>
      <c r="B6" s="8">
        <v>12693</v>
      </c>
      <c r="C6" s="9">
        <v>4868</v>
      </c>
      <c r="D6" s="8">
        <v>62</v>
      </c>
      <c r="E6" s="10">
        <v>182</v>
      </c>
      <c r="F6" s="8">
        <v>5106</v>
      </c>
      <c r="G6" s="9">
        <v>1795</v>
      </c>
      <c r="H6" s="8">
        <v>2082</v>
      </c>
      <c r="I6" s="10">
        <v>2031</v>
      </c>
      <c r="J6" s="8">
        <v>11</v>
      </c>
      <c r="K6" s="9">
        <v>28</v>
      </c>
      <c r="L6" s="8">
        <v>534</v>
      </c>
      <c r="M6" s="10">
        <v>552</v>
      </c>
      <c r="N6" s="8">
        <v>3932</v>
      </c>
      <c r="O6" s="9">
        <v>3743</v>
      </c>
      <c r="P6" s="8">
        <v>32</v>
      </c>
      <c r="Q6" s="9">
        <v>73</v>
      </c>
      <c r="R6" s="8">
        <v>959</v>
      </c>
      <c r="S6" s="9">
        <v>1094</v>
      </c>
      <c r="T6" s="8">
        <v>800</v>
      </c>
      <c r="U6" s="9">
        <v>1455</v>
      </c>
      <c r="V6" s="8">
        <v>8</v>
      </c>
      <c r="W6" s="9">
        <v>16</v>
      </c>
      <c r="X6" s="8">
        <v>353</v>
      </c>
      <c r="Y6" s="9">
        <v>309</v>
      </c>
    </row>
    <row r="7" spans="1:25" x14ac:dyDescent="0.25">
      <c r="A7" s="2" t="s">
        <v>31</v>
      </c>
      <c r="B7" s="8">
        <v>18397</v>
      </c>
      <c r="C7" s="9">
        <v>10088</v>
      </c>
      <c r="D7" s="8">
        <v>80</v>
      </c>
      <c r="E7" s="9">
        <v>220</v>
      </c>
      <c r="F7" s="8">
        <v>7098</v>
      </c>
      <c r="G7" s="9">
        <v>3325</v>
      </c>
      <c r="H7" s="8">
        <v>4956</v>
      </c>
      <c r="I7" s="10">
        <v>4670</v>
      </c>
      <c r="J7" s="8">
        <v>29</v>
      </c>
      <c r="K7" s="9">
        <v>54</v>
      </c>
      <c r="L7" s="8">
        <v>1141</v>
      </c>
      <c r="M7" s="9">
        <v>1190</v>
      </c>
      <c r="N7" s="8">
        <v>8810</v>
      </c>
      <c r="O7" s="9">
        <v>7903</v>
      </c>
      <c r="P7" s="8">
        <v>68</v>
      </c>
      <c r="Q7" s="10">
        <v>113</v>
      </c>
      <c r="R7" s="8">
        <v>2021</v>
      </c>
      <c r="S7" s="9">
        <v>2122</v>
      </c>
      <c r="T7" s="8">
        <v>1998</v>
      </c>
      <c r="U7" s="9">
        <v>3321</v>
      </c>
      <c r="V7" s="8">
        <v>43</v>
      </c>
      <c r="W7" s="9">
        <v>28</v>
      </c>
      <c r="X7" s="8">
        <v>585</v>
      </c>
      <c r="Y7" s="9">
        <v>790</v>
      </c>
    </row>
    <row r="8" spans="1:25" x14ac:dyDescent="0.25">
      <c r="A8" s="2" t="s">
        <v>28</v>
      </c>
      <c r="B8" s="3">
        <v>1.7489300000000001</v>
      </c>
      <c r="C8" s="4">
        <v>1.6820900000000001</v>
      </c>
      <c r="D8" s="3">
        <v>1.6882600000000001</v>
      </c>
      <c r="E8" s="5">
        <v>1.61513</v>
      </c>
      <c r="F8" s="3">
        <v>1.71393</v>
      </c>
      <c r="G8" s="4">
        <v>1.65323</v>
      </c>
      <c r="H8" s="3">
        <v>0.39638699999999999</v>
      </c>
      <c r="I8" s="5">
        <v>0.32141700000000001</v>
      </c>
      <c r="J8" s="3">
        <v>0.33580900000000002</v>
      </c>
      <c r="K8" s="4">
        <v>0.20748</v>
      </c>
      <c r="L8" s="3">
        <v>0.35458800000000001</v>
      </c>
      <c r="M8" s="5">
        <v>0.27094400000000002</v>
      </c>
      <c r="N8" s="3">
        <v>0.45527200000000001</v>
      </c>
      <c r="O8" s="4">
        <v>0.35694500000000001</v>
      </c>
      <c r="P8" s="3">
        <v>0.382691</v>
      </c>
      <c r="Q8" s="4">
        <v>0.23744999999999999</v>
      </c>
      <c r="R8" s="3">
        <v>0.38914700000000002</v>
      </c>
      <c r="S8" s="4">
        <v>0.30863600000000002</v>
      </c>
      <c r="T8" s="3">
        <v>1.1646700000000001</v>
      </c>
      <c r="U8" s="4">
        <v>1.0330999999999999</v>
      </c>
      <c r="V8" s="3">
        <v>1.2270300000000001</v>
      </c>
      <c r="W8" s="4">
        <v>1.0350999999999999</v>
      </c>
      <c r="X8" s="3">
        <v>1.1886000000000001</v>
      </c>
      <c r="Y8" s="4">
        <v>1.03094</v>
      </c>
    </row>
    <row r="9" spans="1:25" x14ac:dyDescent="0.25">
      <c r="A9" s="2" t="s">
        <v>29</v>
      </c>
      <c r="B9" s="8">
        <v>43287</v>
      </c>
      <c r="C9" s="9">
        <v>47014</v>
      </c>
      <c r="D9" s="8">
        <v>4713</v>
      </c>
      <c r="E9" s="10">
        <v>5406</v>
      </c>
      <c r="F9" s="8">
        <v>28045</v>
      </c>
      <c r="G9" s="9">
        <v>30131</v>
      </c>
      <c r="H9" s="8">
        <v>57910</v>
      </c>
      <c r="I9" s="10">
        <v>61708</v>
      </c>
      <c r="J9" s="8">
        <v>3513</v>
      </c>
      <c r="K9" s="9">
        <v>7794</v>
      </c>
      <c r="L9" s="8">
        <v>29652</v>
      </c>
      <c r="M9" s="10">
        <v>33347</v>
      </c>
      <c r="N9" s="8">
        <v>76214</v>
      </c>
      <c r="O9" s="9">
        <v>78356</v>
      </c>
      <c r="P9" s="8">
        <v>7458</v>
      </c>
      <c r="Q9" s="9">
        <v>10220</v>
      </c>
      <c r="R9" s="8">
        <v>43209</v>
      </c>
      <c r="S9" s="9">
        <v>43828</v>
      </c>
      <c r="T9" s="8">
        <v>59112</v>
      </c>
      <c r="U9" s="9">
        <v>78298</v>
      </c>
      <c r="V9" s="8">
        <v>7977</v>
      </c>
      <c r="W9" s="9">
        <v>9072</v>
      </c>
      <c r="X9" s="8">
        <v>24656</v>
      </c>
      <c r="Y9" s="9">
        <v>41717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48297</v>
      </c>
      <c r="C3" s="9">
        <v>50668</v>
      </c>
      <c r="D3" s="8">
        <v>5544</v>
      </c>
      <c r="E3" s="10">
        <v>5976</v>
      </c>
      <c r="F3" s="8">
        <v>32260</v>
      </c>
      <c r="G3" s="9">
        <v>32861</v>
      </c>
      <c r="H3" s="8">
        <v>62817</v>
      </c>
      <c r="I3" s="10">
        <v>63084</v>
      </c>
      <c r="J3" s="8">
        <v>7285</v>
      </c>
      <c r="K3" s="9">
        <v>8361</v>
      </c>
      <c r="L3" s="8">
        <v>36034</v>
      </c>
      <c r="M3" s="10">
        <v>35142</v>
      </c>
      <c r="N3" s="8">
        <v>76426</v>
      </c>
      <c r="O3" s="9">
        <v>74209</v>
      </c>
      <c r="P3" s="8">
        <v>9510</v>
      </c>
      <c r="Q3" s="9">
        <v>10619</v>
      </c>
      <c r="R3" s="8">
        <v>43507</v>
      </c>
      <c r="S3" s="9">
        <v>43606</v>
      </c>
      <c r="T3" s="8">
        <v>38797</v>
      </c>
      <c r="U3" s="9">
        <v>43310</v>
      </c>
      <c r="V3" s="8">
        <v>8205</v>
      </c>
      <c r="W3" s="9">
        <v>9090</v>
      </c>
      <c r="X3" s="8">
        <v>28934</v>
      </c>
      <c r="Y3" s="9">
        <v>31170</v>
      </c>
    </row>
    <row r="4" spans="1:25" x14ac:dyDescent="0.25">
      <c r="A4" s="2" t="s">
        <v>26</v>
      </c>
      <c r="B4" s="8">
        <v>20083</v>
      </c>
      <c r="C4" s="9">
        <v>20368</v>
      </c>
      <c r="D4" s="8">
        <v>256</v>
      </c>
      <c r="E4" s="10">
        <v>188</v>
      </c>
      <c r="F4" s="8">
        <v>7522</v>
      </c>
      <c r="G4" s="9">
        <v>6891</v>
      </c>
      <c r="H4" s="8">
        <v>13555</v>
      </c>
      <c r="I4" s="10">
        <v>11607</v>
      </c>
      <c r="J4" s="8">
        <v>88</v>
      </c>
      <c r="K4" s="9">
        <v>115</v>
      </c>
      <c r="L4" s="8">
        <v>3951</v>
      </c>
      <c r="M4" s="10">
        <v>2965</v>
      </c>
      <c r="N4" s="8">
        <v>24654</v>
      </c>
      <c r="O4" s="9">
        <v>22918</v>
      </c>
      <c r="P4" s="8">
        <v>285</v>
      </c>
      <c r="Q4" s="9">
        <v>409</v>
      </c>
      <c r="R4" s="8">
        <v>6599</v>
      </c>
      <c r="S4" s="9">
        <v>6884</v>
      </c>
      <c r="T4" s="8">
        <v>52079</v>
      </c>
      <c r="U4" s="9">
        <v>47301</v>
      </c>
      <c r="V4" s="8">
        <v>1099</v>
      </c>
      <c r="W4" s="9">
        <v>768</v>
      </c>
      <c r="X4" s="8">
        <v>16262</v>
      </c>
      <c r="Y4" s="9">
        <v>16679</v>
      </c>
    </row>
    <row r="5" spans="1:25" x14ac:dyDescent="0.25">
      <c r="A5" s="2" t="s">
        <v>27</v>
      </c>
      <c r="B5" s="8">
        <v>467</v>
      </c>
      <c r="C5" s="9">
        <v>455</v>
      </c>
      <c r="D5" s="8">
        <v>27</v>
      </c>
      <c r="E5" s="9">
        <v>6</v>
      </c>
      <c r="F5" s="8">
        <v>195</v>
      </c>
      <c r="G5" s="9">
        <v>201</v>
      </c>
      <c r="H5" s="8">
        <v>1</v>
      </c>
      <c r="I5" s="10">
        <v>0</v>
      </c>
      <c r="J5" s="8">
        <v>0</v>
      </c>
      <c r="K5" s="9">
        <v>0</v>
      </c>
      <c r="L5" s="8">
        <v>0</v>
      </c>
      <c r="M5" s="9">
        <v>0</v>
      </c>
      <c r="N5" s="8">
        <v>4</v>
      </c>
      <c r="O5" s="9">
        <v>3</v>
      </c>
      <c r="P5" s="8">
        <v>1</v>
      </c>
      <c r="Q5" s="10">
        <v>0</v>
      </c>
      <c r="R5" s="8">
        <v>1</v>
      </c>
      <c r="S5" s="9">
        <v>0</v>
      </c>
      <c r="T5" s="8">
        <v>59</v>
      </c>
      <c r="U5" s="9">
        <v>192</v>
      </c>
      <c r="V5" s="8">
        <v>27</v>
      </c>
      <c r="W5" s="9">
        <v>52</v>
      </c>
      <c r="X5" s="8">
        <v>94</v>
      </c>
      <c r="Y5" s="9">
        <v>166</v>
      </c>
    </row>
    <row r="6" spans="1:25" x14ac:dyDescent="0.25">
      <c r="A6" s="2" t="s">
        <v>30</v>
      </c>
      <c r="B6" s="8">
        <v>2971</v>
      </c>
      <c r="C6" s="9">
        <v>3335</v>
      </c>
      <c r="D6" s="8">
        <v>49</v>
      </c>
      <c r="E6" s="10">
        <v>45</v>
      </c>
      <c r="F6" s="8">
        <v>1426</v>
      </c>
      <c r="G6" s="9">
        <v>1468</v>
      </c>
      <c r="H6" s="8">
        <v>1470</v>
      </c>
      <c r="I6" s="10">
        <v>1491</v>
      </c>
      <c r="J6" s="8">
        <v>25</v>
      </c>
      <c r="K6" s="9">
        <v>40</v>
      </c>
      <c r="L6" s="8">
        <v>528</v>
      </c>
      <c r="M6" s="10">
        <v>529</v>
      </c>
      <c r="N6" s="8">
        <v>2426</v>
      </c>
      <c r="O6" s="9">
        <v>2390</v>
      </c>
      <c r="P6" s="8">
        <v>66</v>
      </c>
      <c r="Q6" s="9">
        <v>65</v>
      </c>
      <c r="R6" s="8">
        <v>877</v>
      </c>
      <c r="S6" s="9">
        <v>964</v>
      </c>
      <c r="T6" s="8">
        <v>337</v>
      </c>
      <c r="U6" s="9">
        <v>765</v>
      </c>
      <c r="V6" s="8">
        <v>36</v>
      </c>
      <c r="W6" s="9">
        <v>87</v>
      </c>
      <c r="X6" s="8">
        <v>288</v>
      </c>
      <c r="Y6" s="9">
        <v>353</v>
      </c>
    </row>
    <row r="7" spans="1:25" x14ac:dyDescent="0.25">
      <c r="A7" s="2" t="s">
        <v>31</v>
      </c>
      <c r="B7" s="8">
        <v>7418</v>
      </c>
      <c r="C7" s="9">
        <v>8035</v>
      </c>
      <c r="D7" s="8">
        <v>60</v>
      </c>
      <c r="E7" s="9">
        <v>86</v>
      </c>
      <c r="F7" s="8">
        <v>2957</v>
      </c>
      <c r="G7" s="9">
        <v>2991</v>
      </c>
      <c r="H7" s="8">
        <v>5490</v>
      </c>
      <c r="I7" s="10">
        <v>5037</v>
      </c>
      <c r="J7" s="8">
        <v>58</v>
      </c>
      <c r="K7" s="9">
        <v>75</v>
      </c>
      <c r="L7" s="8">
        <v>1708</v>
      </c>
      <c r="M7" s="9">
        <v>1460</v>
      </c>
      <c r="N7" s="8">
        <v>9773</v>
      </c>
      <c r="O7" s="9">
        <v>8746</v>
      </c>
      <c r="P7" s="8">
        <v>154</v>
      </c>
      <c r="Q7" s="10">
        <v>193</v>
      </c>
      <c r="R7" s="8">
        <v>2923</v>
      </c>
      <c r="S7" s="9">
        <v>3008</v>
      </c>
      <c r="T7" s="8">
        <v>4979</v>
      </c>
      <c r="U7" s="9">
        <v>3675</v>
      </c>
      <c r="V7" s="8">
        <v>94</v>
      </c>
      <c r="W7" s="9">
        <v>72</v>
      </c>
      <c r="X7" s="8">
        <v>1594</v>
      </c>
      <c r="Y7" s="9">
        <v>1416</v>
      </c>
    </row>
    <row r="8" spans="1:25" x14ac:dyDescent="0.25">
      <c r="A8" s="2" t="s">
        <v>28</v>
      </c>
      <c r="B8" s="3">
        <v>2.3699599999999998</v>
      </c>
      <c r="C8" s="4">
        <v>2.3985400000000001</v>
      </c>
      <c r="D8" s="3">
        <v>2.6328499999999999</v>
      </c>
      <c r="E8" s="5">
        <v>2.51017</v>
      </c>
      <c r="F8" s="3">
        <v>2.4021300000000001</v>
      </c>
      <c r="G8" s="4">
        <v>2.4319899999999999</v>
      </c>
      <c r="H8" s="3">
        <v>0.96004299999999998</v>
      </c>
      <c r="I8" s="5">
        <v>0.90493599999999996</v>
      </c>
      <c r="J8" s="3">
        <v>0.80912200000000001</v>
      </c>
      <c r="K8" s="4">
        <v>0.74156</v>
      </c>
      <c r="L8" s="3">
        <v>0.87517900000000004</v>
      </c>
      <c r="M8" s="5">
        <v>0.82447700000000002</v>
      </c>
      <c r="N8" s="3">
        <v>1.07613</v>
      </c>
      <c r="O8" s="4">
        <v>1.0240899999999999</v>
      </c>
      <c r="P8" s="3">
        <v>0.84528499999999995</v>
      </c>
      <c r="Q8" s="4">
        <v>0.79033600000000004</v>
      </c>
      <c r="R8" s="3">
        <v>0.95353100000000002</v>
      </c>
      <c r="S8" s="4">
        <v>0.93204900000000002</v>
      </c>
      <c r="T8" s="3">
        <v>1.19339</v>
      </c>
      <c r="U8" s="4">
        <v>1.3287899999999999</v>
      </c>
      <c r="V8" s="3">
        <v>1.09585</v>
      </c>
      <c r="W8" s="4">
        <v>1.5531200000000001</v>
      </c>
      <c r="X8" s="3">
        <v>1.1773499999999999</v>
      </c>
      <c r="Y8" s="4">
        <v>1.2793099999999999</v>
      </c>
    </row>
    <row r="9" spans="1:25" x14ac:dyDescent="0.25">
      <c r="A9" s="2" t="s">
        <v>29</v>
      </c>
      <c r="B9" s="8">
        <v>36417</v>
      </c>
      <c r="C9" s="9">
        <v>38482</v>
      </c>
      <c r="D9" s="8">
        <v>4912</v>
      </c>
      <c r="E9" s="10">
        <v>5325</v>
      </c>
      <c r="F9" s="8">
        <v>26317</v>
      </c>
      <c r="G9" s="9">
        <v>27086</v>
      </c>
      <c r="H9" s="8">
        <v>53365</v>
      </c>
      <c r="I9" s="10">
        <v>54371</v>
      </c>
      <c r="J9" s="8">
        <v>6702</v>
      </c>
      <c r="K9" s="9">
        <v>7725</v>
      </c>
      <c r="L9" s="8">
        <v>31891</v>
      </c>
      <c r="M9" s="10">
        <v>31474</v>
      </c>
      <c r="N9" s="8">
        <v>63483</v>
      </c>
      <c r="O9" s="9">
        <v>62318</v>
      </c>
      <c r="P9" s="8">
        <v>8876</v>
      </c>
      <c r="Q9" s="9">
        <v>9908</v>
      </c>
      <c r="R9" s="8">
        <v>38658</v>
      </c>
      <c r="S9" s="9">
        <v>38792</v>
      </c>
      <c r="T9" s="8">
        <v>27160</v>
      </c>
      <c r="U9" s="9">
        <v>34456</v>
      </c>
      <c r="V9" s="8">
        <v>7374</v>
      </c>
      <c r="W9" s="9">
        <v>8296</v>
      </c>
      <c r="X9" s="8">
        <v>23419</v>
      </c>
      <c r="Y9" s="9">
        <v>26040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37851</v>
      </c>
      <c r="C3" s="9">
        <v>45932</v>
      </c>
      <c r="D3" s="8">
        <v>5533</v>
      </c>
      <c r="E3" s="10">
        <v>5900</v>
      </c>
      <c r="F3" s="8">
        <v>27023</v>
      </c>
      <c r="G3" s="9">
        <v>29820</v>
      </c>
      <c r="H3" s="8">
        <v>63086</v>
      </c>
      <c r="I3" s="10">
        <v>63594</v>
      </c>
      <c r="J3" s="8">
        <v>7164</v>
      </c>
      <c r="K3" s="9">
        <v>7818</v>
      </c>
      <c r="L3" s="8">
        <v>35684</v>
      </c>
      <c r="M3" s="10">
        <v>34492</v>
      </c>
      <c r="N3" s="8">
        <v>78879</v>
      </c>
      <c r="O3" s="9">
        <v>79112</v>
      </c>
      <c r="P3" s="8">
        <v>9480</v>
      </c>
      <c r="Q3" s="9">
        <v>10618</v>
      </c>
      <c r="R3" s="8">
        <v>43707</v>
      </c>
      <c r="S3" s="9">
        <v>45003</v>
      </c>
      <c r="T3" s="8">
        <v>38587</v>
      </c>
      <c r="U3" s="9">
        <v>43460</v>
      </c>
      <c r="V3" s="8">
        <v>4275</v>
      </c>
      <c r="W3" s="9">
        <v>3852</v>
      </c>
      <c r="X3" s="8">
        <v>20450</v>
      </c>
      <c r="Y3" s="9">
        <v>23334</v>
      </c>
    </row>
    <row r="4" spans="1:25" x14ac:dyDescent="0.25">
      <c r="A4" s="2" t="s">
        <v>26</v>
      </c>
      <c r="B4" s="8">
        <v>30529</v>
      </c>
      <c r="C4" s="9">
        <v>25104</v>
      </c>
      <c r="D4" s="8">
        <v>267</v>
      </c>
      <c r="E4" s="10">
        <v>264</v>
      </c>
      <c r="F4" s="8">
        <v>12759</v>
      </c>
      <c r="G4" s="9">
        <v>9932</v>
      </c>
      <c r="H4" s="8">
        <v>13286</v>
      </c>
      <c r="I4" s="10">
        <v>11097</v>
      </c>
      <c r="J4" s="8">
        <v>209</v>
      </c>
      <c r="K4" s="9">
        <v>658</v>
      </c>
      <c r="L4" s="8">
        <v>4301</v>
      </c>
      <c r="M4" s="10">
        <v>3615</v>
      </c>
      <c r="N4" s="8">
        <v>22201</v>
      </c>
      <c r="O4" s="9">
        <v>18015</v>
      </c>
      <c r="P4" s="8">
        <v>315</v>
      </c>
      <c r="Q4" s="9">
        <v>410</v>
      </c>
      <c r="R4" s="8">
        <v>6399</v>
      </c>
      <c r="S4" s="9">
        <v>5487</v>
      </c>
      <c r="T4" s="8">
        <v>52289</v>
      </c>
      <c r="U4" s="9">
        <v>47151</v>
      </c>
      <c r="V4" s="8">
        <v>5029</v>
      </c>
      <c r="W4" s="9">
        <v>6006</v>
      </c>
      <c r="X4" s="8">
        <v>24746</v>
      </c>
      <c r="Y4" s="9">
        <v>24515</v>
      </c>
    </row>
    <row r="5" spans="1:25" x14ac:dyDescent="0.25">
      <c r="A5" s="2" t="s">
        <v>27</v>
      </c>
      <c r="B5" s="8">
        <v>2657</v>
      </c>
      <c r="C5" s="9">
        <v>1620</v>
      </c>
      <c r="D5" s="8">
        <v>95</v>
      </c>
      <c r="E5" s="9">
        <v>26</v>
      </c>
      <c r="F5" s="8">
        <v>1509</v>
      </c>
      <c r="G5" s="9">
        <v>526</v>
      </c>
      <c r="H5" s="8">
        <v>173</v>
      </c>
      <c r="I5" s="10">
        <v>0</v>
      </c>
      <c r="J5" s="8">
        <v>1</v>
      </c>
      <c r="K5" s="9">
        <v>0</v>
      </c>
      <c r="L5" s="8">
        <v>0</v>
      </c>
      <c r="M5" s="9">
        <v>0</v>
      </c>
      <c r="N5" s="8">
        <v>8</v>
      </c>
      <c r="O5" s="9">
        <v>0</v>
      </c>
      <c r="P5" s="8">
        <v>21</v>
      </c>
      <c r="Q5" s="10">
        <v>0</v>
      </c>
      <c r="R5" s="8">
        <v>0</v>
      </c>
      <c r="S5" s="9">
        <v>0</v>
      </c>
      <c r="T5" s="8">
        <v>30358</v>
      </c>
      <c r="U5" s="9">
        <v>31415</v>
      </c>
      <c r="V5" s="8">
        <v>3867</v>
      </c>
      <c r="W5" s="9">
        <v>3788</v>
      </c>
      <c r="X5" s="8">
        <v>18982</v>
      </c>
      <c r="Y5" s="9">
        <v>19779</v>
      </c>
    </row>
    <row r="6" spans="1:25" x14ac:dyDescent="0.25">
      <c r="A6" s="2" t="s">
        <v>30</v>
      </c>
      <c r="B6" s="8">
        <v>1787</v>
      </c>
      <c r="C6" s="9">
        <v>2511</v>
      </c>
      <c r="D6" s="8">
        <v>57</v>
      </c>
      <c r="E6" s="10">
        <v>45</v>
      </c>
      <c r="F6" s="8">
        <v>1055</v>
      </c>
      <c r="G6" s="9">
        <v>1077</v>
      </c>
      <c r="H6" s="8">
        <v>1983</v>
      </c>
      <c r="I6" s="10">
        <v>1785</v>
      </c>
      <c r="J6" s="8">
        <v>25</v>
      </c>
      <c r="K6" s="9">
        <v>40</v>
      </c>
      <c r="L6" s="8">
        <v>703</v>
      </c>
      <c r="M6" s="10">
        <v>692</v>
      </c>
      <c r="N6" s="8">
        <v>4496</v>
      </c>
      <c r="O6" s="9">
        <v>4504</v>
      </c>
      <c r="P6" s="8">
        <v>90</v>
      </c>
      <c r="Q6" s="9">
        <v>130</v>
      </c>
      <c r="R6" s="8">
        <v>1467</v>
      </c>
      <c r="S6" s="9">
        <v>1593</v>
      </c>
      <c r="T6" s="8">
        <v>1374</v>
      </c>
      <c r="U6" s="9">
        <v>1636</v>
      </c>
      <c r="V6" s="8">
        <v>23</v>
      </c>
      <c r="W6" s="9">
        <v>16</v>
      </c>
      <c r="X6" s="8">
        <v>451</v>
      </c>
      <c r="Y6" s="9">
        <v>543</v>
      </c>
    </row>
    <row r="7" spans="1:25" x14ac:dyDescent="0.25">
      <c r="A7" s="2" t="s">
        <v>31</v>
      </c>
      <c r="B7" s="8">
        <v>5304</v>
      </c>
      <c r="C7" s="9">
        <v>6548</v>
      </c>
      <c r="D7" s="8">
        <v>62</v>
      </c>
      <c r="E7" s="9">
        <v>88</v>
      </c>
      <c r="F7" s="8">
        <v>2375</v>
      </c>
      <c r="G7" s="9">
        <v>2494</v>
      </c>
      <c r="H7" s="8">
        <v>5311</v>
      </c>
      <c r="I7" s="10">
        <v>4538</v>
      </c>
      <c r="J7" s="8">
        <v>47</v>
      </c>
      <c r="K7" s="9">
        <v>76</v>
      </c>
      <c r="L7" s="8">
        <v>1673</v>
      </c>
      <c r="M7" s="9">
        <v>1359</v>
      </c>
      <c r="N7" s="8">
        <v>9560</v>
      </c>
      <c r="O7" s="9">
        <v>8589</v>
      </c>
      <c r="P7" s="8">
        <v>188</v>
      </c>
      <c r="Q7" s="10">
        <v>241</v>
      </c>
      <c r="R7" s="8">
        <v>3040</v>
      </c>
      <c r="S7" s="9">
        <v>3126</v>
      </c>
      <c r="T7" s="8">
        <v>1814</v>
      </c>
      <c r="U7" s="9">
        <v>1866</v>
      </c>
      <c r="V7" s="8">
        <v>31</v>
      </c>
      <c r="W7" s="9">
        <v>18</v>
      </c>
      <c r="X7" s="8">
        <v>450</v>
      </c>
      <c r="Y7" s="9">
        <v>539</v>
      </c>
    </row>
    <row r="8" spans="1:25" x14ac:dyDescent="0.25">
      <c r="A8" s="2" t="s">
        <v>28</v>
      </c>
      <c r="B8" s="3">
        <v>2.9529000000000001</v>
      </c>
      <c r="C8" s="4">
        <v>2.69278</v>
      </c>
      <c r="D8" s="3">
        <v>2.72723</v>
      </c>
      <c r="E8" s="5">
        <v>2.67618</v>
      </c>
      <c r="F8" s="3">
        <v>3.0154899999999998</v>
      </c>
      <c r="G8" s="4">
        <v>2.53559</v>
      </c>
      <c r="H8" s="3">
        <v>0.99263699999999999</v>
      </c>
      <c r="I8" s="5">
        <v>0.87688699999999997</v>
      </c>
      <c r="J8" s="3">
        <v>0.85344100000000001</v>
      </c>
      <c r="K8" s="4">
        <v>0.79311799999999999</v>
      </c>
      <c r="L8" s="3">
        <v>0.89094799999999996</v>
      </c>
      <c r="M8" s="5">
        <v>0.83906899999999995</v>
      </c>
      <c r="N8" s="3">
        <v>1.0604100000000001</v>
      </c>
      <c r="O8" s="4">
        <v>0.96335000000000004</v>
      </c>
      <c r="P8" s="3">
        <v>0.938415</v>
      </c>
      <c r="Q8" s="4">
        <v>0.82395200000000002</v>
      </c>
      <c r="R8" s="3">
        <v>0.98048599999999997</v>
      </c>
      <c r="S8" s="4">
        <v>0.90263199999999999</v>
      </c>
      <c r="T8" s="3">
        <v>2.93973</v>
      </c>
      <c r="U8" s="4">
        <v>2.8753199999999999</v>
      </c>
      <c r="V8" s="3">
        <v>3.0447700000000002</v>
      </c>
      <c r="W8" s="4">
        <v>3.2425700000000002</v>
      </c>
      <c r="X8" s="3">
        <v>2.9425400000000002</v>
      </c>
      <c r="Y8" s="4">
        <v>2.88008</v>
      </c>
    </row>
    <row r="9" spans="1:25" x14ac:dyDescent="0.25">
      <c r="A9" s="2" t="s">
        <v>29</v>
      </c>
      <c r="B9" s="8">
        <v>25428</v>
      </c>
      <c r="C9" s="9">
        <v>33152</v>
      </c>
      <c r="D9" s="8">
        <v>4858</v>
      </c>
      <c r="E9" s="10">
        <v>5219</v>
      </c>
      <c r="F9" s="8">
        <v>20432</v>
      </c>
      <c r="G9" s="9">
        <v>23805</v>
      </c>
      <c r="H9" s="8">
        <v>52976</v>
      </c>
      <c r="I9" s="10">
        <v>54271</v>
      </c>
      <c r="J9" s="8">
        <v>6510</v>
      </c>
      <c r="K9" s="9">
        <v>6904</v>
      </c>
      <c r="L9" s="8">
        <v>30997</v>
      </c>
      <c r="M9" s="10">
        <v>30498</v>
      </c>
      <c r="N9" s="8">
        <v>64638</v>
      </c>
      <c r="O9" s="9">
        <v>66470</v>
      </c>
      <c r="P9" s="8">
        <v>8808</v>
      </c>
      <c r="Q9" s="9">
        <v>9897</v>
      </c>
      <c r="R9" s="8">
        <v>38405</v>
      </c>
      <c r="S9" s="9">
        <v>39972</v>
      </c>
      <c r="T9" s="8">
        <v>31930</v>
      </c>
      <c r="U9" s="9">
        <v>37908</v>
      </c>
      <c r="V9" s="8">
        <v>3786</v>
      </c>
      <c r="W9" s="9">
        <v>3395</v>
      </c>
      <c r="X9" s="8">
        <v>17538</v>
      </c>
      <c r="Y9" s="9">
        <v>20820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2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ht="15.75" customHeight="1" x14ac:dyDescent="0.3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33</v>
      </c>
      <c r="B3" s="3">
        <f>IF(ISNUMBER('Method 1'!B3), 1-MIN(SUM('Method 1'!B4:B5),SUM('Method 1'!B3:B4))/SUM('Method 1'!B3:B4), "NA")</f>
        <v>0.7853465925709272</v>
      </c>
      <c r="C3" s="4">
        <f>IF(ISNUMBER('Method 1'!C3), 1-MIN(SUM('Method 1'!C4:C5),SUM('Method 1'!C3:C4))/SUM('Method 1'!C3:C4), "NA")</f>
        <v>0.82805901233177548</v>
      </c>
      <c r="D3" s="3">
        <f>IF(ISNUMBER('Method 1'!D3), 1-MIN(SUM('Method 1'!D4:D5),SUM('Method 1'!D3:D4))/SUM('Method 1'!D3:D4), "NA")</f>
        <v>0.97827586206896555</v>
      </c>
      <c r="E3" s="4">
        <f>IF(ISNUMBER('Method 1'!E3), 1-MIN(SUM('Method 1'!E4:E5),SUM('Method 1'!E3:E4))/SUM('Method 1'!E3:E4), "NA")</f>
        <v>0.9824789097988319</v>
      </c>
      <c r="F3" s="3">
        <f>IF(ISNUMBER('Method 1'!F3), 1-MIN(SUM('Method 1'!F4:F5),SUM('Method 1'!F3:F4))/SUM('Method 1'!F3:F4), "NA")</f>
        <v>0.85759891408174549</v>
      </c>
      <c r="G3" s="4">
        <f>IF(ISNUMBER('Method 1'!G3), 1-MIN(SUM('Method 1'!G4:G5),SUM('Method 1'!G3:G4))/SUM('Method 1'!G3:G4), "NA")</f>
        <v>0.90848259207083926</v>
      </c>
      <c r="H3" s="3">
        <f>IF(ISNUMBER('Method 1'!H3), 1-MIN(SUM('Method 1'!H4:H5),SUM('Method 1'!H3:H4))/SUM('Method 1'!H3:H4), "NA")</f>
        <v>0.93269784737862049</v>
      </c>
      <c r="I3" s="4">
        <f>IF(ISNUMBER('Method 1'!I3), 1-MIN(SUM('Method 1'!I4:I5),SUM('Method 1'!I3:I4))/SUM('Method 1'!I3:I4), "NA")</f>
        <v>0.95409085431979757</v>
      </c>
      <c r="J3" s="3">
        <f>IF(ISNUMBER('Method 1'!J3), 1-MIN(SUM('Method 1'!J4:J5),SUM('Method 1'!J3:J4))/SUM('Method 1'!J3:J4), "NA")</f>
        <v>0.99511731995117325</v>
      </c>
      <c r="K3" s="4">
        <f>IF(ISNUMBER('Method 1'!K3), 1-MIN(SUM('Method 1'!K4:K5),SUM('Method 1'!K3:K4))/SUM('Method 1'!K3:K4), "NA")</f>
        <v>0.99280320906087782</v>
      </c>
      <c r="L3" s="3">
        <f>IF(ISNUMBER('Method 1'!L3), 1-MIN(SUM('Method 1'!L4:L5),SUM('Method 1'!L3:L4))/SUM('Method 1'!L3:L4), "NA")</f>
        <v>0.97459047142678501</v>
      </c>
      <c r="M3" s="4">
        <f>IF(ISNUMBER('Method 1'!M3), 1-MIN(SUM('Method 1'!M4:M5),SUM('Method 1'!M3:M4))/SUM('Method 1'!M3:M4), "NA")</f>
        <v>0.69254992521059122</v>
      </c>
      <c r="N3" s="3">
        <f>IF(ISNUMBER('Method 1'!N3), 1-MIN(SUM('Method 1'!N4:N5),SUM('Method 1'!N3:N4))/SUM('Method 1'!N3:N4), "NA")</f>
        <v>0.92073605065294817</v>
      </c>
      <c r="O3" s="4">
        <f>IF(ISNUMBER('Method 1'!O3), 1-MIN(SUM('Method 1'!O4:O5),SUM('Method 1'!O3:O4))/SUM('Method 1'!O3:O4), "NA")</f>
        <v>0.93104903888723012</v>
      </c>
      <c r="P3" s="3">
        <f>IF(ISNUMBER('Method 1'!P3), 1-MIN(SUM('Method 1'!P4:P5),SUM('Method 1'!P3:P4))/SUM('Method 1'!P3:P4), "NA")</f>
        <v>0.97508933129147524</v>
      </c>
      <c r="Q3" s="4">
        <f>IF(ISNUMBER('Method 1'!Q3), 1-MIN(SUM('Method 1'!Q4:Q5),SUM('Method 1'!Q3:Q4))/SUM('Method 1'!Q3:Q4), "NA")</f>
        <v>0.98639825897714906</v>
      </c>
      <c r="R3" s="3">
        <f>IF(ISNUMBER('Method 1'!R3), 1-MIN(SUM('Method 1'!R4:R5),SUM('Method 1'!R3:R4))/SUM('Method 1'!R3:R4), "NA")</f>
        <v>0.96172115115954182</v>
      </c>
      <c r="S3" s="4">
        <f>IF(ISNUMBER('Method 1'!S3), 1-MIN(SUM('Method 1'!S4:S5),SUM('Method 1'!S3:S4))/SUM('Method 1'!S3:S4), "NA")</f>
        <v>0.96102198455139631</v>
      </c>
      <c r="T3" s="3">
        <f>IF(ISNUMBER('Method 1'!T3), 1-MIN(SUM('Method 1'!T4:T5),SUM('Method 1'!T3:T4))/SUM('Method 1'!T3:T4), "NA")</f>
        <v>0.94719177780712183</v>
      </c>
      <c r="U3" s="4">
        <f>IF(ISNUMBER('Method 1'!U3), 1-MIN(SUM('Method 1'!U4:U5),SUM('Method 1'!U3:U4))/SUM('Method 1'!U3:U4), "NA")</f>
        <v>0.94974120139938856</v>
      </c>
      <c r="V3" s="3">
        <f>IF(ISNUMBER('Method 1'!V3), 1-MIN(SUM('Method 1'!V4:V5),SUM('Method 1'!V3:V4))/SUM('Method 1'!V3:V4), "NA")</f>
        <v>0.98742476354256237</v>
      </c>
      <c r="W3" s="4">
        <f>IF(ISNUMBER('Method 1'!W3), 1-MIN(SUM('Method 1'!W4:W5),SUM('Method 1'!W3:W4))/SUM('Method 1'!W3:W4), "NA")</f>
        <v>0.99604382227632382</v>
      </c>
      <c r="X3" s="3">
        <f>IF(ISNUMBER('Method 1'!X3), 1-MIN(SUM('Method 1'!X4:X5),SUM('Method 1'!X3:X4))/SUM('Method 1'!X3:X4), "NA")</f>
        <v>0.96858129037967966</v>
      </c>
      <c r="Y3" s="4">
        <f>IF(ISNUMBER('Method 1'!Y3), 1-MIN(SUM('Method 1'!Y4:Y5),SUM('Method 1'!Y3:Y4))/SUM('Method 1'!Y3:Y4), "NA")</f>
        <v>0.9822775815586533</v>
      </c>
    </row>
    <row r="4" spans="1:25" x14ac:dyDescent="0.25">
      <c r="A4" s="2" t="s">
        <v>34</v>
      </c>
      <c r="B4" s="3">
        <f>IF(ISNUMBER('Method 2'!B3), 1-MIN(SUM('Method 2'!B4:B5),SUM('Method 2'!B3:B4))/SUM('Method 2'!B3:B4), "NA")</f>
        <v>5.212050307107341E-2</v>
      </c>
      <c r="C4" s="4">
        <f>IF(ISNUMBER('Method 2'!C3), 1-MIN(SUM('Method 2'!C4:C5),SUM('Method 2'!C3:C4))/SUM('Method 2'!C3:C4), "NA")</f>
        <v>0.81027929500534945</v>
      </c>
      <c r="D4" s="3">
        <f>IF(ISNUMBER('Method 2'!D3), 1-MIN(SUM('Method 2'!D4:D5),SUM('Method 2'!D3:D4))/SUM('Method 2'!D3:D4), "NA")</f>
        <v>0</v>
      </c>
      <c r="E4" s="4">
        <f>IF(ISNUMBER('Method 2'!E3), 1-MIN(SUM('Method 2'!E4:E5),SUM('Method 2'!E3:E4))/SUM('Method 2'!E3:E4), "NA")</f>
        <v>0.97177157689811811</v>
      </c>
      <c r="F4" s="3">
        <f>IF(ISNUMBER('Method 2'!F3), 1-MIN(SUM('Method 2'!F4:F5),SUM('Method 2'!F3:F4))/SUM('Method 2'!F3:F4), "NA")</f>
        <v>1.7621034638781397E-2</v>
      </c>
      <c r="G4" s="4">
        <f>IF(ISNUMBER('Method 2'!G3), 1-MIN(SUM('Method 2'!G4:G5),SUM('Method 2'!G3:G4))/SUM('Method 2'!G3:G4), "NA")</f>
        <v>0.8878295431676394</v>
      </c>
      <c r="H4" s="3">
        <f>IF(ISNUMBER('Method 2'!H3), 1-MIN(SUM('Method 2'!H4:H5),SUM('Method 2'!H3:H4))/SUM('Method 2'!H3:H4), "NA")</f>
        <v>0.90810768344419424</v>
      </c>
      <c r="I4" s="4">
        <f>IF(ISNUMBER('Method 2'!I3), 1-MIN(SUM('Method 2'!I4:I5),SUM('Method 2'!I3:I4))/SUM('Method 2'!I3:I4), "NA")</f>
        <v>0.91285429302057808</v>
      </c>
      <c r="J4" s="3">
        <f>IF(ISNUMBER('Method 2'!J3), 1-MIN(SUM('Method 2'!J4:J5),SUM('Method 2'!J3:J4))/SUM('Method 2'!J3:J4), "NA")</f>
        <v>0.96012477960124776</v>
      </c>
      <c r="K4" s="4">
        <f>IF(ISNUMBER('Method 2'!K3), 1-MIN(SUM('Method 2'!K4:K5),SUM('Method 2'!K3:K4))/SUM('Method 2'!K3:K4), "NA")</f>
        <v>0.95422369042000943</v>
      </c>
      <c r="L4" s="3">
        <f>IF(ISNUMBER('Method 2'!L3), 1-MIN(SUM('Method 2'!L4:L5),SUM('Method 2'!L3:L4))/SUM('Method 2'!L3:L4), "NA")</f>
        <v>0.93715143178692006</v>
      </c>
      <c r="M4" s="4">
        <f>IF(ISNUMBER('Method 2'!M3), 1-MIN(SUM('Method 2'!M4:M5),SUM('Method 2'!M3:M4))/SUM('Method 2'!M3:M4), "NA")</f>
        <v>0.93812160495447028</v>
      </c>
      <c r="N4" s="3">
        <f>IF(ISNUMBER('Method 2'!N3), 1-MIN(SUM('Method 2'!N4:N5),SUM('Method 2'!N3:N4))/SUM('Method 2'!N3:N4), "NA")</f>
        <v>0.88556588840522354</v>
      </c>
      <c r="O4" s="4">
        <f>IF(ISNUMBER('Method 2'!O3), 1-MIN(SUM('Method 2'!O4:O5),SUM('Method 2'!O3:O4))/SUM('Method 2'!O3:O4), "NA")</f>
        <v>0.89211032977441906</v>
      </c>
      <c r="P4" s="3">
        <f>IF(ISNUMBER('Method 2'!P3), 1-MIN(SUM('Method 2'!P4:P5),SUM('Method 2'!P3:P4))/SUM('Method 2'!P3:P4), "NA")</f>
        <v>0.96845329249617151</v>
      </c>
      <c r="Q4" s="4">
        <f>IF(ISNUMBER('Method 2'!Q3), 1-MIN(SUM('Method 2'!Q4:Q5),SUM('Method 2'!Q3:Q4))/SUM('Method 2'!Q3:Q4), "NA")</f>
        <v>0.96844396082698581</v>
      </c>
      <c r="R4" s="3">
        <f>IF(ISNUMBER('Method 2'!R3), 1-MIN(SUM('Method 2'!R4:R5),SUM('Method 2'!R3:R4))/SUM('Method 2'!R3:R4), "NA")</f>
        <v>0.93597573144932744</v>
      </c>
      <c r="S4" s="4">
        <f>IF(ISNUMBER('Method 2'!S3), 1-MIN(SUM('Method 2'!S4:S5),SUM('Method 2'!S3:S4))/SUM('Method 2'!S3:S4), "NA")</f>
        <v>0.92994652406417111</v>
      </c>
      <c r="T4" s="3">
        <f>IF(ISNUMBER('Method 2'!T3), 1-MIN(SUM('Method 2'!T4:T5),SUM('Method 2'!T3:T4))/SUM('Method 2'!T3:T4), "NA")</f>
        <v>0.95422333729477526</v>
      </c>
      <c r="U4" s="4">
        <f>IF(ISNUMBER('Method 2'!U3), 1-MIN(SUM('Method 2'!U4:U5),SUM('Method 2'!U3:U4))/SUM('Method 2'!U3:U4), "NA")</f>
        <v>0.95864740484047195</v>
      </c>
      <c r="V4" s="3">
        <f>IF(ISNUMBER('Method 2'!V3), 1-MIN(SUM('Method 2'!V4:V5),SUM('Method 2'!V3:V4))/SUM('Method 2'!V3:V4), "NA")</f>
        <v>0.98559759243336198</v>
      </c>
      <c r="W4" s="4">
        <f>IF(ISNUMBER('Method 2'!W3), 1-MIN(SUM('Method 2'!W4:W5),SUM('Method 2'!W3:W4))/SUM('Method 2'!W3:W4), "NA")</f>
        <v>0.98884155001014407</v>
      </c>
      <c r="X4" s="3">
        <f>IF(ISNUMBER('Method 2'!X3), 1-MIN(SUM('Method 2'!X4:X5),SUM('Method 2'!X3:X4))/SUM('Method 2'!X3:X4), "NA")</f>
        <v>0.97141339941587757</v>
      </c>
      <c r="Y4" s="4">
        <f>IF(ISNUMBER('Method 2'!Y3), 1-MIN(SUM('Method 2'!Y4:Y5),SUM('Method 2'!Y3:Y4))/SUM('Method 2'!Y3:Y4), "NA")</f>
        <v>0.97310288616272023</v>
      </c>
    </row>
    <row r="5" spans="1:25" x14ac:dyDescent="0.25">
      <c r="A5" s="2" t="s">
        <v>35</v>
      </c>
      <c r="B5" s="3" t="str">
        <f>IF(ISNUMBER('Method 3'!B3), 1-MIN(SUM('Method 3'!B4:B5),SUM('Method 3'!B3:B4))/SUM('Method 3'!B3:B4), "NA")</f>
        <v>NA</v>
      </c>
      <c r="C5" s="4" t="str">
        <f>IF(ISNUMBER('Method 3'!C3), 1-MIN(SUM('Method 3'!C4:C5),SUM('Method 3'!C3:C4))/SUM('Method 3'!C3:C4), "NA")</f>
        <v>NA</v>
      </c>
      <c r="D5" s="3" t="str">
        <f>IF(ISNUMBER('Method 3'!D3), 1-MIN(SUM('Method 3'!D4:D5),SUM('Method 3'!D3:D4))/SUM('Method 3'!D3:D4), "NA")</f>
        <v>NA</v>
      </c>
      <c r="E5" s="4" t="str">
        <f>IF(ISNUMBER('Method 3'!E3), 1-MIN(SUM('Method 3'!E4:E5),SUM('Method 3'!E3:E4))/SUM('Method 3'!E3:E4), "NA")</f>
        <v>NA</v>
      </c>
      <c r="F5" s="3" t="str">
        <f>IF(ISNUMBER('Method 3'!F3), 1-MIN(SUM('Method 3'!F4:F5),SUM('Method 3'!F3:F4))/SUM('Method 3'!F3:F4), "NA")</f>
        <v>NA</v>
      </c>
      <c r="G5" s="4" t="str">
        <f>IF(ISNUMBER('Method 3'!G3), 1-MIN(SUM('Method 3'!G4:G5),SUM('Method 3'!G3:G4))/SUM('Method 3'!G3:G4), "NA")</f>
        <v>NA</v>
      </c>
      <c r="H5" s="3">
        <f>IF(ISNUMBER('Method 3'!H3), 1-MIN(SUM('Method 3'!H4:H5),SUM('Method 3'!H3:H4))/SUM('Method 3'!H3:H4), "NA")</f>
        <v>0.95225999057246113</v>
      </c>
      <c r="I5" s="4">
        <f>IF(ISNUMBER('Method 3'!I3), 1-MIN(SUM('Method 3'!I4:I5),SUM('Method 3'!I3:I4))/SUM('Method 3'!I3:I4), "NA")</f>
        <v>0.95824128743757619</v>
      </c>
      <c r="J5" s="3">
        <f>IF(ISNUMBER('Method 3'!J3), 1-MIN(SUM('Method 3'!J4:J5),SUM('Method 3'!J3:J4))/SUM('Method 3'!J3:J4), "NA")</f>
        <v>0.99403227994032284</v>
      </c>
      <c r="K5" s="4">
        <f>IF(ISNUMBER('Method 3'!K3), 1-MIN(SUM('Method 3'!K4:K5),SUM('Method 3'!K3:K4))/SUM('Method 3'!K3:K4), "NA")</f>
        <v>0.99398301085417651</v>
      </c>
      <c r="L5" s="3">
        <f>IF(ISNUMBER('Method 3'!L3), 1-MIN(SUM('Method 3'!L4:L5),SUM('Method 3'!L3:L4))/SUM('Method 3'!L3:L4), "NA")</f>
        <v>0.97956733775165683</v>
      </c>
      <c r="M5" s="4">
        <f>IF(ISNUMBER('Method 3'!M3), 1-MIN(SUM('Method 3'!M4:M5),SUM('Method 3'!M3:M4))/SUM('Method 3'!M3:M4), "NA")</f>
        <v>0.98000367386569398</v>
      </c>
      <c r="N5" s="3">
        <f>IF(ISNUMBER('Method 3'!N3), 1-MIN(SUM('Method 3'!N4:N5),SUM('Method 3'!N3:N4))/SUM('Method 3'!N3:N4), "NA")</f>
        <v>0.90911159477641468</v>
      </c>
      <c r="O5" s="4">
        <f>IF(ISNUMBER('Method 3'!O3), 1-MIN(SUM('Method 3'!O4:O5),SUM('Method 3'!O3:O4))/SUM('Method 3'!O3:O4), "NA")</f>
        <v>0.90843946585398494</v>
      </c>
      <c r="P5" s="3">
        <f>IF(ISNUMBER('Method 3'!P3), 1-MIN(SUM('Method 3'!P4:P5),SUM('Method 3'!P3:P4))/SUM('Method 3'!P3:P4), "NA")</f>
        <v>0.98815722307299647</v>
      </c>
      <c r="Q5" s="4">
        <f>IF(ISNUMBER('Method 3'!Q3), 1-MIN(SUM('Method 3'!Q4:Q5),SUM('Method 3'!Q3:Q4))/SUM('Method 3'!Q3:Q4), "NA")</f>
        <v>0.98775843307943412</v>
      </c>
      <c r="R5" s="3">
        <f>IF(ISNUMBER('Method 3'!R3), 1-MIN(SUM('Method 3'!R4:R5),SUM('Method 3'!R3:R4))/SUM('Method 3'!R3:R4), "NA")</f>
        <v>0.96697002355007389</v>
      </c>
      <c r="S5" s="4">
        <f>IF(ISNUMBER('Method 3'!S3), 1-MIN(SUM('Method 3'!S4:S5),SUM('Method 3'!S3:S4))/SUM('Method 3'!S3:S4), "NA")</f>
        <v>0.96605268369974251</v>
      </c>
      <c r="T5" s="3" t="str">
        <f>IF(ISNUMBER('Method 3'!T3), 1-MIN(SUM('Method 3'!T4:T5),SUM('Method 3'!T3:T4))/SUM('Method 3'!T3:T4), "NA")</f>
        <v>NA</v>
      </c>
      <c r="U5" s="4" t="str">
        <f>IF(ISNUMBER('Method 3'!U3), 1-MIN(SUM('Method 3'!U4:U5),SUM('Method 3'!U3:U4))/SUM('Method 3'!U3:U4), "NA")</f>
        <v>NA</v>
      </c>
      <c r="V5" s="3" t="str">
        <f>IF(ISNUMBER('Method 3'!V3), 1-MIN(SUM('Method 3'!V4:V5),SUM('Method 3'!V3:V4))/SUM('Method 3'!V3:V4), "NA")</f>
        <v>NA</v>
      </c>
      <c r="W5" s="4" t="str">
        <f>IF(ISNUMBER('Method 3'!W3), 1-MIN(SUM('Method 3'!W4:W5),SUM('Method 3'!W3:W4))/SUM('Method 3'!W3:W4), "NA")</f>
        <v>NA</v>
      </c>
      <c r="X5" s="3" t="str">
        <f>IF(ISNUMBER('Method 3'!X3), 1-MIN(SUM('Method 3'!X4:X5),SUM('Method 3'!X3:X4))/SUM('Method 3'!X3:X4), "NA")</f>
        <v>NA</v>
      </c>
      <c r="Y5" s="4" t="str">
        <f>IF(ISNUMBER('Method 3'!Y3), 1-MIN(SUM('Method 3'!Y4:Y5),SUM('Method 3'!Y3:Y4))/SUM('Method 3'!Y3:Y4), "NA")</f>
        <v>NA</v>
      </c>
    </row>
    <row r="6" spans="1:25" x14ac:dyDescent="0.25">
      <c r="A6" s="2" t="s">
        <v>36</v>
      </c>
      <c r="B6" s="3">
        <f>IF(ISNUMBER('Method 4'!B3), 1-MIN(SUM('Method 4'!B4:B5),SUM('Method 4'!B3:B4))/SUM('Method 4'!B3:B4), "NA")</f>
        <v>0.72386662766890897</v>
      </c>
      <c r="C6" s="4">
        <f>IF(ISNUMBER('Method 4'!C3), 1-MIN(SUM('Method 4'!C4:C5),SUM('Method 4'!C3:C4))/SUM('Method 4'!C3:C4), "NA")</f>
        <v>0.79324567824764913</v>
      </c>
      <c r="D6" s="3">
        <f>IF(ISNUMBER('Method 4'!D3), 1-MIN(SUM('Method 4'!D4:D5),SUM('Method 4'!D3:D4))/SUM('Method 4'!D3:D4), "NA")</f>
        <v>0.92758620689655169</v>
      </c>
      <c r="E6" s="4">
        <f>IF(ISNUMBER('Method 4'!E3), 1-MIN(SUM('Method 4'!E4:E5),SUM('Method 4'!E3:E4))/SUM('Method 4'!E3:E4), "NA")</f>
        <v>0.97485399091499025</v>
      </c>
      <c r="F6" s="3">
        <f>IF(ISNUMBER('Method 4'!F3), 1-MIN(SUM('Method 4'!F4:F5),SUM('Method 4'!F3:F4))/SUM('Method 4'!F3:F4), "NA")</f>
        <v>0.8189130762656478</v>
      </c>
      <c r="G6" s="4">
        <f>IF(ISNUMBER('Method 4'!G3), 1-MIN(SUM('Method 4'!G4:G5),SUM('Method 4'!G3:G4))/SUM('Method 4'!G3:G4), "NA")</f>
        <v>0.87467297242906017</v>
      </c>
      <c r="H6" s="3" t="str">
        <f>IF(ISNUMBER('Method 4'!H3), 1-MIN(SUM('Method 4'!H4:H5),SUM('Method 4'!H3:H4))/SUM('Method 4'!H3:H4), "NA")</f>
        <v>NA</v>
      </c>
      <c r="I6" s="4" t="str">
        <f>IF(ISNUMBER('Method 4'!I3), 1-MIN(SUM('Method 4'!I4:I5),SUM('Method 4'!I3:I4))/SUM('Method 4'!I3:I4), "NA")</f>
        <v>NA</v>
      </c>
      <c r="J6" s="3" t="str">
        <f>IF(ISNUMBER('Method 4'!J3), 1-MIN(SUM('Method 4'!J4:J5),SUM('Method 4'!J3:J4))/SUM('Method 4'!J3:J4), "NA")</f>
        <v>NA</v>
      </c>
      <c r="K6" s="4" t="str">
        <f>IF(ISNUMBER('Method 4'!K3), 1-MIN(SUM('Method 4'!K4:K5),SUM('Method 4'!K3:K4))/SUM('Method 4'!K3:K4), "NA")</f>
        <v>NA</v>
      </c>
      <c r="L6" s="3" t="str">
        <f>IF(ISNUMBER('Method 4'!L3), 1-MIN(SUM('Method 4'!L4:L5),SUM('Method 4'!L3:L4))/SUM('Method 4'!L3:L4), "NA")</f>
        <v>NA</v>
      </c>
      <c r="M6" s="4" t="str">
        <f>IF(ISNUMBER('Method 4'!M3), 1-MIN(SUM('Method 4'!M4:M5),SUM('Method 4'!M3:M4))/SUM('Method 4'!M3:M4), "NA")</f>
        <v>NA</v>
      </c>
      <c r="N6" s="3" t="str">
        <f>IF(ISNUMBER('Method 4'!N3), 1-MIN(SUM('Method 4'!N4:N5),SUM('Method 4'!N3:N4))/SUM('Method 4'!N3:N4), "NA")</f>
        <v>NA</v>
      </c>
      <c r="O6" s="4" t="str">
        <f>IF(ISNUMBER('Method 4'!O3), 1-MIN(SUM('Method 4'!O4:O5),SUM('Method 4'!O3:O4))/SUM('Method 4'!O3:O4), "NA")</f>
        <v>NA</v>
      </c>
      <c r="P6" s="3" t="str">
        <f>IF(ISNUMBER('Method 4'!P3), 1-MIN(SUM('Method 4'!P4:P5),SUM('Method 4'!P3:P4))/SUM('Method 4'!P3:P4), "NA")</f>
        <v>NA</v>
      </c>
      <c r="Q6" s="4" t="str">
        <f>IF(ISNUMBER('Method 4'!Q3), 1-MIN(SUM('Method 4'!Q4:Q5),SUM('Method 4'!Q3:Q4))/SUM('Method 4'!Q3:Q4), "NA")</f>
        <v>NA</v>
      </c>
      <c r="R6" s="3" t="str">
        <f>IF(ISNUMBER('Method 4'!R3), 1-MIN(SUM('Method 4'!R4:R5),SUM('Method 4'!R3:R4))/SUM('Method 4'!R3:R4), "NA")</f>
        <v>NA</v>
      </c>
      <c r="S6" s="4" t="str">
        <f>IF(ISNUMBER('Method 4'!S3), 1-MIN(SUM('Method 4'!S4:S5),SUM('Method 4'!S3:S4))/SUM('Method 4'!S3:S4), "NA")</f>
        <v>NA</v>
      </c>
      <c r="T6" s="3" t="str">
        <f>IF(ISNUMBER('Method 4'!T3), 1-MIN(SUM('Method 4'!T4:T5),SUM('Method 4'!T3:T4))/SUM('Method 4'!T3:T4), "NA")</f>
        <v>NA</v>
      </c>
      <c r="U6" s="4" t="str">
        <f>IF(ISNUMBER('Method 4'!U3), 1-MIN(SUM('Method 4'!U4:U5),SUM('Method 4'!U3:U4))/SUM('Method 4'!U3:U4), "NA")</f>
        <v>NA</v>
      </c>
      <c r="V6" s="3" t="str">
        <f>IF(ISNUMBER('Method 4'!V3), 1-MIN(SUM('Method 4'!V4:V5),SUM('Method 4'!V3:V4))/SUM('Method 4'!V3:V4), "NA")</f>
        <v>NA</v>
      </c>
      <c r="W6" s="4" t="str">
        <f>IF(ISNUMBER('Method 4'!W3), 1-MIN(SUM('Method 4'!W4:W5),SUM('Method 4'!W3:W4))/SUM('Method 4'!W3:W4), "NA")</f>
        <v>NA</v>
      </c>
      <c r="X6" s="3" t="str">
        <f>IF(ISNUMBER('Method 4'!X3), 1-MIN(SUM('Method 4'!X4:X5),SUM('Method 4'!X3:X4))/SUM('Method 4'!X3:X4), "NA")</f>
        <v>NA</v>
      </c>
      <c r="Y6" s="4" t="str">
        <f>IF(ISNUMBER('Method 4'!Y3), 1-MIN(SUM('Method 4'!Y4:Y5),SUM('Method 4'!Y3:Y4))/SUM('Method 4'!Y3:Y4), "NA")</f>
        <v>NA</v>
      </c>
    </row>
    <row r="7" spans="1:25" x14ac:dyDescent="0.25">
      <c r="A7" s="2" t="s">
        <v>37</v>
      </c>
      <c r="B7" s="3">
        <f>IF(ISNUMBER('Method 5'!B3), 1-MIN(SUM('Method 5'!B4:B5),SUM('Method 5'!B3:B4))/SUM('Method 5'!B3:B4), "NA")</f>
        <v>0.73756946475577656</v>
      </c>
      <c r="C7" s="4">
        <f>IF(ISNUMBER('Method 5'!C3), 1-MIN(SUM('Method 5'!C4:C5),SUM('Method 5'!C3:C4))/SUM('Method 5'!C3:C4), "NA")</f>
        <v>0.79007827017287013</v>
      </c>
      <c r="D7" s="3">
        <f>IF(ISNUMBER('Method 5'!D3), 1-MIN(SUM('Method 5'!D4:D5),SUM('Method 5'!D3:D4))/SUM('Method 5'!D3:D4), "NA")</f>
        <v>0.95706896551724141</v>
      </c>
      <c r="E7" s="4">
        <f>IF(ISNUMBER('Method 5'!E3), 1-MIN(SUM('Method 5'!E4:E5),SUM('Method 5'!E3:E4))/SUM('Method 5'!E3:E4), "NA")</f>
        <v>0.96658014276443871</v>
      </c>
      <c r="F7" s="3">
        <f>IF(ISNUMBER('Method 5'!F3), 1-MIN(SUM('Method 5'!F4:F5),SUM('Method 5'!F3:F4))/SUM('Method 5'!F3:F4), "NA")</f>
        <v>0.83643356291790261</v>
      </c>
      <c r="G7" s="4">
        <f>IF(ISNUMBER('Method 5'!G3), 1-MIN(SUM('Method 5'!G4:G5),SUM('Method 5'!G3:G4))/SUM('Method 5'!G3:G4), "NA")</f>
        <v>0.87462266049506943</v>
      </c>
      <c r="H7" s="3">
        <f>IF(ISNUMBER('Method 5'!H3), 1-MIN(SUM('Method 5'!H4:H5),SUM('Method 5'!H3:H4))/SUM('Method 5'!H3:H4), "NA")</f>
        <v>0.93467501178442358</v>
      </c>
      <c r="I7" s="4">
        <f>IF(ISNUMBER('Method 5'!I3), 1-MIN(SUM('Method 5'!I4:I5),SUM('Method 5'!I3:I4))/SUM('Method 5'!I3:I4), "NA")</f>
        <v>0.94319262026214667</v>
      </c>
      <c r="J7" s="3">
        <f>IF(ISNUMBER('Method 5'!J3), 1-MIN(SUM('Method 5'!J4:J5),SUM('Method 5'!J3:J4))/SUM('Method 5'!J3:J4), "NA")</f>
        <v>0.99362538993625393</v>
      </c>
      <c r="K7" s="4">
        <f>IF(ISNUMBER('Method 5'!K3), 1-MIN(SUM('Method 5'!K4:K5),SUM('Method 5'!K3:K4))/SUM('Method 5'!K3:K4), "NA")</f>
        <v>0.989853704577631</v>
      </c>
      <c r="L7" s="3">
        <f>IF(ISNUMBER('Method 5'!L3), 1-MIN(SUM('Method 5'!L4:L5),SUM('Method 5'!L3:L4))/SUM('Method 5'!L3:L4), "NA")</f>
        <v>0.967037639114668</v>
      </c>
      <c r="M7" s="4">
        <f>IF(ISNUMBER('Method 5'!M3), 1-MIN(SUM('Method 5'!M4:M5),SUM('Method 5'!M3:M4))/SUM('Method 5'!M3:M4), "NA")</f>
        <v>0.96483585692917306</v>
      </c>
      <c r="N7" s="3">
        <f>IF(ISNUMBER('Method 5'!N3), 1-MIN(SUM('Method 5'!N4:N5),SUM('Method 5'!N3:N4))/SUM('Method 5'!N3:N4), "NA")</f>
        <v>0.91584883260783534</v>
      </c>
      <c r="O7" s="4">
        <f>IF(ISNUMBER('Method 5'!O3), 1-MIN(SUM('Method 5'!O4:O5),SUM('Method 5'!O3:O4))/SUM('Method 5'!O3:O4), "NA")</f>
        <v>0.92916490780112637</v>
      </c>
      <c r="P7" s="3">
        <f>IF(ISNUMBER('Method 5'!P3), 1-MIN(SUM('Method 5'!P4:P5),SUM('Method 5'!P3:P4))/SUM('Method 5'!P3:P4), "NA")</f>
        <v>0.99070954568657477</v>
      </c>
      <c r="Q7" s="4">
        <f>IF(ISNUMBER('Method 5'!Q3), 1-MIN(SUM('Method 5'!Q4:Q5),SUM('Method 5'!Q3:Q4))/SUM('Method 5'!Q3:Q4), "NA")</f>
        <v>0.98268044976423652</v>
      </c>
      <c r="R7" s="3">
        <f>IF(ISNUMBER('Method 5'!R3), 1-MIN(SUM('Method 5'!R4:R5),SUM('Method 5'!R3:R4))/SUM('Method 5'!R3:R4), "NA")</f>
        <v>0.95705105177024707</v>
      </c>
      <c r="S7" s="4">
        <f>IF(ISNUMBER('Method 5'!S3), 1-MIN(SUM('Method 5'!S4:S5),SUM('Method 5'!S3:S4))/SUM('Method 5'!S3:S4), "NA")</f>
        <v>0.95844721727074667</v>
      </c>
      <c r="T7" s="3">
        <f>IF(ISNUMBER('Method 5'!T3), 1-MIN(SUM('Method 5'!T4:T5),SUM('Method 5'!T3:T4))/SUM('Method 5'!T3:T4), "NA")</f>
        <v>0.93924688586645544</v>
      </c>
      <c r="U7" s="4">
        <f>IF(ISNUMBER('Method 5'!U3), 1-MIN(SUM('Method 5'!U4:U5),SUM('Method 5'!U3:U4))/SUM('Method 5'!U3:U4), "NA")</f>
        <v>0.93647570383286793</v>
      </c>
      <c r="V7" s="3">
        <f>IF(ISNUMBER('Method 5'!V3), 1-MIN(SUM('Method 5'!V4:V5),SUM('Method 5'!V3:V4))/SUM('Method 5'!V3:V4), "NA")</f>
        <v>0.98828460877042135</v>
      </c>
      <c r="W7" s="4">
        <f>IF(ISNUMBER('Method 5'!W3), 1-MIN(SUM('Method 5'!W4:W5),SUM('Method 5'!W3:W4))/SUM('Method 5'!W3:W4), "NA")</f>
        <v>0.9904645972813958</v>
      </c>
      <c r="X7" s="3">
        <f>IF(ISNUMBER('Method 5'!X3), 1-MIN(SUM('Method 5'!X4:X5),SUM('Method 5'!X3:X4))/SUM('Method 5'!X3:X4), "NA")</f>
        <v>0.97039561023099385</v>
      </c>
      <c r="Y7" s="4">
        <f>IF(ISNUMBER('Method 5'!Y3), 1-MIN(SUM('Method 5'!Y4:Y5),SUM('Method 5'!Y3:Y4))/SUM('Method 5'!Y3:Y4), "NA")</f>
        <v>0.96217266818533298</v>
      </c>
    </row>
    <row r="8" spans="1:25" x14ac:dyDescent="0.25">
      <c r="A8" s="2" t="s">
        <v>38</v>
      </c>
      <c r="B8" s="3">
        <f>IF(ISNUMBER('Method 6'!B3), 1-MIN(SUM('Method 6'!B4:B5),SUM('Method 6'!B3:B4))/SUM('Method 6'!B3:B4), "NA")</f>
        <v>0.67576776835331964</v>
      </c>
      <c r="C8" s="4">
        <f>IF(ISNUMBER('Method 6'!C3), 1-MIN(SUM('Method 6'!C4:C5),SUM('Method 6'!C3:C4))/SUM('Method 6'!C3:C4), "NA")</f>
        <v>0.71414494059350186</v>
      </c>
      <c r="D8" s="3">
        <f>IF(ISNUMBER('Method 6'!D3), 1-MIN(SUM('Method 6'!D4:D5),SUM('Method 6'!D3:D4))/SUM('Method 6'!D3:D4), "NA")</f>
        <v>0.94896551724137934</v>
      </c>
      <c r="E8" s="4">
        <f>IF(ISNUMBER('Method 6'!E3), 1-MIN(SUM('Method 6'!E4:E5),SUM('Method 6'!E3:E4))/SUM('Method 6'!E3:E4), "NA")</f>
        <v>0.96641791044776115</v>
      </c>
      <c r="F8" s="3">
        <f>IF(ISNUMBER('Method 6'!F3), 1-MIN(SUM('Method 6'!F4:F5),SUM('Method 6'!F3:F4))/SUM('Method 6'!F3:F4), "NA")</f>
        <v>0.7877432004424112</v>
      </c>
      <c r="G8" s="4">
        <f>IF(ISNUMBER('Method 6'!G3), 1-MIN(SUM('Method 6'!G4:G5),SUM('Method 6'!G3:G4))/SUM('Method 6'!G3:G4), "NA")</f>
        <v>0.81827329442543772</v>
      </c>
      <c r="H8" s="3">
        <f>IF(ISNUMBER('Method 6'!H3), 1-MIN(SUM('Method 6'!H4:H5),SUM('Method 6'!H3:H4))/SUM('Method 6'!H3:H4), "NA")</f>
        <v>0.83747970460378152</v>
      </c>
      <c r="I8" s="4">
        <f>IF(ISNUMBER('Method 6'!I3), 1-MIN(SUM('Method 6'!I4:I5),SUM('Method 6'!I3:I4))/SUM('Method 6'!I3:I4), "NA")</f>
        <v>0.86788234191535796</v>
      </c>
      <c r="J8" s="3">
        <f>IF(ISNUMBER('Method 6'!J3), 1-MIN(SUM('Method 6'!J4:J5),SUM('Method 6'!J3:J4))/SUM('Method 6'!J3:J4), "NA")</f>
        <v>0.96134544961345447</v>
      </c>
      <c r="K8" s="4">
        <f>IF(ISNUMBER('Method 6'!K3), 1-MIN(SUM('Method 6'!K4:K5),SUM('Method 6'!K3:K4))/SUM('Method 6'!K3:K4), "NA")</f>
        <v>0.98194903256252952</v>
      </c>
      <c r="L8" s="3">
        <f>IF(ISNUMBER('Method 6'!L3), 1-MIN(SUM('Method 6'!L4:L5),SUM('Method 6'!L3:L4))/SUM('Method 6'!L3:L4), "NA")</f>
        <v>0.90831561835688379</v>
      </c>
      <c r="M8" s="4">
        <f>IF(ISNUMBER('Method 6'!M3), 1-MIN(SUM('Method 6'!M4:M5),SUM('Method 6'!M3:M4))/SUM('Method 6'!M3:M4), "NA")</f>
        <v>0.93163985619439993</v>
      </c>
      <c r="N8" s="3">
        <f>IF(ISNUMBER('Method 6'!N3), 1-MIN(SUM('Method 6'!N4:N5),SUM('Method 6'!N3:N4))/SUM('Method 6'!N3:N4), "NA")</f>
        <v>0.84972299168975063</v>
      </c>
      <c r="O8" s="4">
        <f>IF(ISNUMBER('Method 6'!O3), 1-MIN(SUM('Method 6'!O4:O5),SUM('Method 6'!O3:O4))/SUM('Method 6'!O3:O4), "NA")</f>
        <v>0.87124074665129159</v>
      </c>
      <c r="P8" s="3">
        <f>IF(ISNUMBER('Method 6'!P3), 1-MIN(SUM('Method 6'!P4:P5),SUM('Method 6'!P3:P4))/SUM('Method 6'!P3:P4), "NA")</f>
        <v>0.97723328228688111</v>
      </c>
      <c r="Q8" s="4">
        <f>IF(ISNUMBER('Method 6'!Q3), 1-MIN(SUM('Method 6'!Q4:Q5),SUM('Method 6'!Q3:Q4))/SUM('Method 6'!Q3:Q4), "NA")</f>
        <v>0.97723975335509616</v>
      </c>
      <c r="R8" s="3">
        <f>IF(ISNUMBER('Method 6'!R3), 1-MIN(SUM('Method 6'!R4:R5),SUM('Method 6'!R3:R4))/SUM('Method 6'!R3:R4), "NA")</f>
        <v>0.92380154073364462</v>
      </c>
      <c r="S8" s="4">
        <f>IF(ISNUMBER('Method 6'!S3), 1-MIN(SUM('Method 6'!S4:S5),SUM('Method 6'!S3:S4))/SUM('Method 6'!S3:S4), "NA")</f>
        <v>0.92350960586254704</v>
      </c>
      <c r="T8" s="3" t="str">
        <f>IF(ISNUMBER('Method 6'!T3), 1-MIN(SUM('Method 6'!T4:T5),SUM('Method 6'!T3:T4))/SUM('Method 6'!T3:T4), "NA")</f>
        <v>NA</v>
      </c>
      <c r="U8" s="4" t="str">
        <f>IF(ISNUMBER('Method 6'!U3), 1-MIN(SUM('Method 6'!U4:U5),SUM('Method 6'!U3:U4))/SUM('Method 6'!U3:U4), "NA")</f>
        <v>NA</v>
      </c>
      <c r="V8" s="3" t="str">
        <f>IF(ISNUMBER('Method 6'!V3), 1-MIN(SUM('Method 6'!V4:V5),SUM('Method 6'!V3:V4))/SUM('Method 6'!V3:V4), "NA")</f>
        <v>NA</v>
      </c>
      <c r="W8" s="4" t="str">
        <f>IF(ISNUMBER('Method 6'!W3), 1-MIN(SUM('Method 6'!W4:W5),SUM('Method 6'!W3:W4))/SUM('Method 6'!W3:W4), "NA")</f>
        <v>NA</v>
      </c>
      <c r="X8" s="3" t="str">
        <f>IF(ISNUMBER('Method 6'!X3), 1-MIN(SUM('Method 6'!X4:X5),SUM('Method 6'!X3:X4))/SUM('Method 6'!X3:X4), "NA")</f>
        <v>NA</v>
      </c>
      <c r="Y8" s="4" t="str">
        <f>IF(ISNUMBER('Method 6'!Y3), 1-MIN(SUM('Method 6'!Y4:Y5),SUM('Method 6'!Y3:Y4))/SUM('Method 6'!Y3:Y4), "NA")</f>
        <v>NA</v>
      </c>
    </row>
    <row r="9" spans="1:25" x14ac:dyDescent="0.25">
      <c r="A9" s="2" t="s">
        <v>39</v>
      </c>
      <c r="B9" s="3" t="str">
        <f>IF(ISNUMBER('Method 7'!B3), 1-MIN(SUM('Method 7'!B4:B5),SUM('Method 7'!B3:B4))/SUM('Method 7'!B3:B4), "NA")</f>
        <v>NA</v>
      </c>
      <c r="C9" s="4" t="str">
        <f>IF(ISNUMBER('Method 7'!C3), 1-MIN(SUM('Method 7'!C4:C5),SUM('Method 7'!C3:C4))/SUM('Method 7'!C3:C4), "NA")</f>
        <v>NA</v>
      </c>
      <c r="D9" s="3" t="str">
        <f>IF(ISNUMBER('Method 7'!D3), 1-MIN(SUM('Method 7'!D4:D5),SUM('Method 7'!D3:D4))/SUM('Method 7'!D3:D4), "NA")</f>
        <v>NA</v>
      </c>
      <c r="E9" s="4" t="str">
        <f>IF(ISNUMBER('Method 7'!E3), 1-MIN(SUM('Method 7'!E4:E5),SUM('Method 7'!E3:E4))/SUM('Method 7'!E3:E4), "NA")</f>
        <v>NA</v>
      </c>
      <c r="F9" s="3" t="str">
        <f>IF(ISNUMBER('Method 7'!F3), 1-MIN(SUM('Method 7'!F4:F5),SUM('Method 7'!F3:F4))/SUM('Method 7'!F3:F4), "NA")</f>
        <v>NA</v>
      </c>
      <c r="G9" s="4" t="str">
        <f>IF(ISNUMBER('Method 7'!G3), 1-MIN(SUM('Method 7'!G4:G5),SUM('Method 7'!G3:G4))/SUM('Method 7'!G3:G4), "NA")</f>
        <v>NA</v>
      </c>
      <c r="H9" s="3">
        <f>IF(ISNUMBER('Method 7'!H3), 1-MIN(SUM('Method 7'!H4:H5),SUM('Method 7'!H3:H4))/SUM('Method 7'!H3:H4), "NA")</f>
        <v>0</v>
      </c>
      <c r="I9" s="4">
        <f>IF(ISNUMBER('Method 7'!I3), 1-MIN(SUM('Method 7'!I4:I5),SUM('Method 7'!I3:I4))/SUM('Method 7'!I3:I4), "NA")</f>
        <v>0</v>
      </c>
      <c r="J9" s="3">
        <f>IF(ISNUMBER('Method 7'!J3), 1-MIN(SUM('Method 7'!J4:J5),SUM('Method 7'!J3:J4))/SUM('Method 7'!J3:J4), "NA")</f>
        <v>0</v>
      </c>
      <c r="K9" s="4">
        <f>IF(ISNUMBER('Method 7'!K3), 1-MIN(SUM('Method 7'!K4:K5),SUM('Method 7'!K3:K4))/SUM('Method 7'!K3:K4), "NA")</f>
        <v>0</v>
      </c>
      <c r="L9" s="3">
        <f>IF(ISNUMBER('Method 7'!L3), 1-MIN(SUM('Method 7'!L4:L5),SUM('Method 7'!L3:L4))/SUM('Method 7'!L3:L4), "NA")</f>
        <v>0</v>
      </c>
      <c r="M9" s="4">
        <f>IF(ISNUMBER('Method 7'!M3), 1-MIN(SUM('Method 7'!M4:M5),SUM('Method 7'!M3:M4))/SUM('Method 7'!M3:M4), "NA")</f>
        <v>0</v>
      </c>
      <c r="N9" s="3">
        <f>IF(ISNUMBER('Method 7'!N3), 1-MIN(SUM('Method 7'!N4:N5),SUM('Method 7'!N3:N4))/SUM('Method 7'!N3:N4), "NA")</f>
        <v>0.97553423031262365</v>
      </c>
      <c r="O9" s="4">
        <f>IF(ISNUMBER('Method 7'!O3), 1-MIN(SUM('Method 7'!O4:O5),SUM('Method 7'!O3:O4))/SUM('Method 7'!O3:O4), "NA")</f>
        <v>0.99236051767273781</v>
      </c>
      <c r="P9" s="3">
        <f>IF(ISNUMBER('Method 7'!P3), 1-MIN(SUM('Method 7'!P4:P5),SUM('Method 7'!P3:P4))/SUM('Method 7'!P3:P4), "NA")</f>
        <v>0.99530372639101583</v>
      </c>
      <c r="Q9" s="4">
        <f>IF(ISNUMBER('Method 7'!Q3), 1-MIN(SUM('Method 7'!Q4:Q5),SUM('Method 7'!Q3:Q4))/SUM('Method 7'!Q3:Q4), "NA")</f>
        <v>1</v>
      </c>
      <c r="R9" s="3">
        <f>IF(ISNUMBER('Method 7'!R3), 1-MIN(SUM('Method 7'!R4:R5),SUM('Method 7'!R3:R4))/SUM('Method 7'!R3:R4), "NA")</f>
        <v>0.99626791202650378</v>
      </c>
      <c r="S9" s="4">
        <f>IF(ISNUMBER('Method 7'!S3), 1-MIN(SUM('Method 7'!S4:S5),SUM('Method 7'!S3:S4))/SUM('Method 7'!S3:S4), "NA")</f>
        <v>0.99821746880570406</v>
      </c>
      <c r="T9" s="3" t="str">
        <f>IF(ISNUMBER('Method 7'!T3), 1-MIN(SUM('Method 7'!T4:T5),SUM('Method 7'!T3:T4))/SUM('Method 7'!T3:T4), "NA")</f>
        <v>NA</v>
      </c>
      <c r="U9" s="4" t="str">
        <f>IF(ISNUMBER('Method 7'!U3), 1-MIN(SUM('Method 7'!U4:U5),SUM('Method 7'!U3:U4))/SUM('Method 7'!U3:U4), "NA")</f>
        <v>NA</v>
      </c>
      <c r="V9" s="3" t="str">
        <f>IF(ISNUMBER('Method 7'!V3), 1-MIN(SUM('Method 7'!V4:V5),SUM('Method 7'!V3:V4))/SUM('Method 7'!V3:V4), "NA")</f>
        <v>NA</v>
      </c>
      <c r="W9" s="4" t="str">
        <f>IF(ISNUMBER('Method 7'!W3), 1-MIN(SUM('Method 7'!W4:W5),SUM('Method 7'!W3:W4))/SUM('Method 7'!W3:W4), "NA")</f>
        <v>NA</v>
      </c>
      <c r="X9" s="3" t="str">
        <f>IF(ISNUMBER('Method 7'!X3), 1-MIN(SUM('Method 7'!X4:X5),SUM('Method 7'!X3:X4))/SUM('Method 7'!X3:X4), "NA")</f>
        <v>NA</v>
      </c>
      <c r="Y9" s="4" t="str">
        <f>IF(ISNUMBER('Method 7'!Y3), 1-MIN(SUM('Method 7'!Y4:Y5),SUM('Method 7'!Y3:Y4))/SUM('Method 7'!Y3:Y4), "NA")</f>
        <v>NA</v>
      </c>
    </row>
    <row r="10" spans="1:25" x14ac:dyDescent="0.25">
      <c r="A10" s="2" t="s">
        <v>40</v>
      </c>
      <c r="B10" s="3">
        <f>IF(ISNUMBER('Method 8'!B3), 1-MIN(SUM('Method 8'!B4:B5),SUM('Method 8'!B3:B4))/SUM('Method 8'!B3:B4), "NA")</f>
        <v>0.38699912255045332</v>
      </c>
      <c r="C10" s="4">
        <f>IF(ISNUMBER('Method 8'!C3), 1-MIN(SUM('Method 8'!C4:C5),SUM('Method 8'!C3:C4))/SUM('Method 8'!C3:C4), "NA")</f>
        <v>0.55004504758150796</v>
      </c>
      <c r="D10" s="3">
        <f>IF(ISNUMBER('Method 8'!D3), 1-MIN(SUM('Method 8'!D4:D5),SUM('Method 8'!D3:D4))/SUM('Method 8'!D3:D4), "NA")</f>
        <v>0.96379310344827585</v>
      </c>
      <c r="E10" s="4">
        <f>IF(ISNUMBER('Method 8'!E3), 1-MIN(SUM('Method 8'!E4:E5),SUM('Method 8'!E3:E4))/SUM('Method 8'!E3:E4), "NA")</f>
        <v>0.82527579493835168</v>
      </c>
      <c r="F10" s="3">
        <f>IF(ISNUMBER('Method 8'!F3), 1-MIN(SUM('Method 8'!F4:F5),SUM('Method 8'!F3:F4))/SUM('Method 8'!F3:F4), "NA")</f>
        <v>0.31438841687195218</v>
      </c>
      <c r="G10" s="4">
        <f>IF(ISNUMBER('Method 8'!G3), 1-MIN(SUM('Method 8'!G4:G5),SUM('Method 8'!G3:G4))/SUM('Method 8'!G3:G4), "NA")</f>
        <v>0.75510666130006032</v>
      </c>
      <c r="H10" s="3">
        <f>IF(ISNUMBER('Method 8'!H3), 1-MIN(SUM('Method 8'!H4:H5),SUM('Method 8'!H3:H4))/SUM('Method 8'!H3:H4), "NA")</f>
        <v>0.83353846959618705</v>
      </c>
      <c r="I10" s="4">
        <f>IF(ISNUMBER('Method 8'!I3), 1-MIN(SUM('Method 8'!I4:I5),SUM('Method 8'!I3:I4))/SUM('Method 8'!I3:I4), "NA")</f>
        <v>0.83964600822053526</v>
      </c>
      <c r="J10" s="3">
        <f>IF(ISNUMBER('Method 8'!J3), 1-MIN(SUM('Method 8'!J4:J5),SUM('Method 8'!J3:J4))/SUM('Method 8'!J3:J4), "NA")</f>
        <v>0.96229485962294858</v>
      </c>
      <c r="K10" s="4">
        <f>IF(ISNUMBER('Method 8'!K3), 1-MIN(SUM('Method 8'!K4:K5),SUM('Method 8'!K3:K4))/SUM('Method 8'!K3:K4), "NA")</f>
        <v>0.98029731005191123</v>
      </c>
      <c r="L10" s="3">
        <f>IF(ISNUMBER('Method 8'!L3), 1-MIN(SUM('Method 8'!L4:L5),SUM('Method 8'!L3:L4))/SUM('Method 8'!L3:L4), "NA")</f>
        <v>0.88535700887832935</v>
      </c>
      <c r="M10" s="4">
        <f>IF(ISNUMBER('Method 8'!M3), 1-MIN(SUM('Method 8'!M4:M5),SUM('Method 8'!M3:M4))/SUM('Method 8'!M3:M4), "NA")</f>
        <v>0.89980843414595746</v>
      </c>
      <c r="N10" s="3">
        <f>IF(ISNUMBER('Method 8'!N3), 1-MIN(SUM('Method 8'!N4:N5),SUM('Method 8'!N3:N4))/SUM('Method 8'!N3:N4), "NA")</f>
        <v>0.85750890383854372</v>
      </c>
      <c r="O10" s="4">
        <f>IF(ISNUMBER('Method 8'!O3), 1-MIN(SUM('Method 8'!O4:O5),SUM('Method 8'!O3:O4))/SUM('Method 8'!O3:O4), "NA")</f>
        <v>0.9021075499088822</v>
      </c>
      <c r="P10" s="3">
        <f>IF(ISNUMBER('Method 8'!P3), 1-MIN(SUM('Method 8'!P4:P5),SUM('Method 8'!P3:P4))/SUM('Method 8'!P3:P4), "NA")</f>
        <v>0.95906074527820317</v>
      </c>
      <c r="Q10" s="4">
        <f>IF(ISNUMBER('Method 8'!Q3), 1-MIN(SUM('Method 8'!Q4:Q5),SUM('Method 8'!Q3:Q4))/SUM('Method 8'!Q3:Q4), "NA")</f>
        <v>0.97923467537178088</v>
      </c>
      <c r="R10" s="3">
        <f>IF(ISNUMBER('Method 8'!R3), 1-MIN(SUM('Method 8'!R4:R5),SUM('Method 8'!R3:R4))/SUM('Method 8'!R3:R4), "NA")</f>
        <v>0.95287989462339839</v>
      </c>
      <c r="S10" s="4">
        <f>IF(ISNUMBER('Method 8'!S3), 1-MIN(SUM('Method 8'!S4:S5),SUM('Method 8'!S3:S4))/SUM('Method 8'!S3:S4), "NA")</f>
        <v>0.95272331154684098</v>
      </c>
      <c r="T10" s="3">
        <f>IF(ISNUMBER('Method 8'!T3), 1-MIN(SUM('Method 8'!T4:T5),SUM('Method 8'!T3:T4))/SUM('Method 8'!T3:T4), "NA")</f>
        <v>6.1732470619305424E-2</v>
      </c>
      <c r="U10" s="4">
        <f>IF(ISNUMBER('Method 8'!U3), 1-MIN(SUM('Method 8'!U4:U5),SUM('Method 8'!U3:U4))/SUM('Method 8'!U3:U4), "NA")</f>
        <v>9.7283994217037706E-2</v>
      </c>
      <c r="V10" s="3">
        <f>IF(ISNUMBER('Method 8'!V3), 1-MIN(SUM('Method 8'!V4:V5),SUM('Method 8'!V3:V4))/SUM('Method 8'!V3:V4), "NA")</f>
        <v>4.7936371453138449E-2</v>
      </c>
      <c r="W10" s="4">
        <f>IF(ISNUMBER('Method 8'!W3), 1-MIN(SUM('Method 8'!W4:W5),SUM('Method 8'!W3:W4))/SUM('Method 8'!W3:W4), "NA")</f>
        <v>0</v>
      </c>
      <c r="X10" s="3">
        <f>IF(ISNUMBER('Method 8'!X3), 1-MIN(SUM('Method 8'!X4:X5),SUM('Method 8'!X3:X4))/SUM('Method 8'!X3:X4), "NA")</f>
        <v>4.942915302239137E-2</v>
      </c>
      <c r="Y10" s="4">
        <f>IF(ISNUMBER('Method 8'!Y3), 1-MIN(SUM('Method 8'!Y4:Y5),SUM('Method 8'!Y3:Y4))/SUM('Method 8'!Y3:Y4), "NA")</f>
        <v>5.1349035507534113E-2</v>
      </c>
    </row>
    <row r="11" spans="1:25" x14ac:dyDescent="0.25">
      <c r="A11" s="2" t="s">
        <v>41</v>
      </c>
      <c r="B11" s="3">
        <f>IF(ISNUMBER('Method 9'!B3), 1-MIN(SUM('Method 9'!B4:B5),SUM('Method 9'!B3:B4))/SUM('Method 9'!B3:B4), "NA")</f>
        <v>0.64530564492541687</v>
      </c>
      <c r="C11" s="4">
        <f>IF(ISNUMBER('Method 9'!C3), 1-MIN(SUM('Method 9'!C4:C5),SUM('Method 9'!C3:C4))/SUM('Method 9'!C3:C4), "NA")</f>
        <v>0.74950729207725653</v>
      </c>
      <c r="D11" s="3">
        <f>IF(ISNUMBER('Method 9'!D3), 1-MIN(SUM('Method 9'!D4:D5),SUM('Method 9'!D3:D4))/SUM('Method 9'!D3:D4), "NA")</f>
        <v>0.92879310344827581</v>
      </c>
      <c r="E11" s="4">
        <f>IF(ISNUMBER('Method 9'!E3), 1-MIN(SUM('Method 9'!E4:E5),SUM('Method 9'!E3:E4))/SUM('Method 9'!E3:E4), "NA")</f>
        <v>0.96171317326411421</v>
      </c>
      <c r="F11" s="3">
        <f>IF(ISNUMBER('Method 9'!F3), 1-MIN(SUM('Method 9'!F4:F5),SUM('Method 9'!F3:F4))/SUM('Method 9'!F3:F4), "NA")</f>
        <v>0.75509024181790763</v>
      </c>
      <c r="G11" s="4">
        <f>IF(ISNUMBER('Method 9'!G3), 1-MIN(SUM('Method 9'!G4:G5),SUM('Method 9'!G3:G4))/SUM('Method 9'!G3:G4), "NA")</f>
        <v>0.83978164620648021</v>
      </c>
      <c r="H11" s="3">
        <f>IF(ISNUMBER('Method 9'!H3), 1-MIN(SUM('Method 9'!H4:H5),SUM('Method 9'!H3:H4))/SUM('Method 9'!H3:H4), "NA")</f>
        <v>0.79472843450479236</v>
      </c>
      <c r="I11" s="4">
        <f>IF(ISNUMBER('Method 9'!I3), 1-MIN(SUM('Method 9'!I4:I5),SUM('Method 9'!I3:I4))/SUM('Method 9'!I3:I4), "NA")</f>
        <v>0.90992221285027641</v>
      </c>
      <c r="J11" s="3">
        <f>IF(ISNUMBER('Method 9'!J3), 1-MIN(SUM('Method 9'!J4:J5),SUM('Method 9'!J3:J4))/SUM('Method 9'!J3:J4), "NA")</f>
        <v>0.9454767394547674</v>
      </c>
      <c r="K11" s="4">
        <f>IF(ISNUMBER('Method 9'!K3), 1-MIN(SUM('Method 9'!K4:K5),SUM('Method 9'!K3:K4))/SUM('Method 9'!K3:K4), "NA")</f>
        <v>0.98525247758376588</v>
      </c>
      <c r="L11" s="3">
        <f>IF(ISNUMBER('Method 9'!L3), 1-MIN(SUM('Method 9'!L4:L5),SUM('Method 9'!L3:L4))/SUM('Method 9'!L3:L4), "NA")</f>
        <v>0.87872952357133927</v>
      </c>
      <c r="M11" s="4">
        <f>IF(ISNUMBER('Method 9'!M3), 1-MIN(SUM('Method 9'!M4:M5),SUM('Method 9'!M3:M4))/SUM('Method 9'!M3:M4), "NA")</f>
        <v>0.9511900700658672</v>
      </c>
      <c r="N11" s="3">
        <f>IF(ISNUMBER('Method 9'!N3), 1-MIN(SUM('Method 9'!N4:N5),SUM('Method 9'!N3:N4))/SUM('Method 9'!N3:N4), "NA")</f>
        <v>0.84067075583696083</v>
      </c>
      <c r="O11" s="4">
        <f>IF(ISNUMBER('Method 9'!O3), 1-MIN(SUM('Method 9'!O4:O5),SUM('Method 9'!O3:O4))/SUM('Method 9'!O3:O4), "NA")</f>
        <v>0.88497534156310809</v>
      </c>
      <c r="P11" s="3">
        <f>IF(ISNUMBER('Method 9'!P3), 1-MIN(SUM('Method 9'!P4:P5),SUM('Method 9'!P3:P4))/SUM('Method 9'!P3:P4), "NA")</f>
        <v>0.97029096477794796</v>
      </c>
      <c r="Q11" s="4">
        <f>IF(ISNUMBER('Method 9'!Q3), 1-MIN(SUM('Method 9'!Q4:Q5),SUM('Method 9'!Q3:Q4))/SUM('Method 9'!Q3:Q4), "NA")</f>
        <v>0.98349655422560756</v>
      </c>
      <c r="R11" s="3">
        <f>IF(ISNUMBER('Method 9'!R3), 1-MIN(SUM('Method 9'!R4:R5),SUM('Method 9'!R3:R4))/SUM('Method 9'!R3:R4), "NA")</f>
        <v>0.91238574222647983</v>
      </c>
      <c r="S11" s="4">
        <f>IF(ISNUMBER('Method 9'!S3), 1-MIN(SUM('Method 9'!S4:S5),SUM('Method 9'!S3:S4))/SUM('Method 9'!S3:S4), "NA")</f>
        <v>0.93204594969300847</v>
      </c>
      <c r="T11" s="3">
        <f>IF(ISNUMBER('Method 9'!T3), 1-MIN(SUM('Method 9'!T4:T5),SUM('Method 9'!T3:T4))/SUM('Method 9'!T3:T4), "NA")</f>
        <v>0.76275364232580656</v>
      </c>
      <c r="U11" s="4">
        <f>IF(ISNUMBER('Method 9'!U3), 1-MIN(SUM('Method 9'!U4:U5),SUM('Method 9'!U3:U4))/SUM('Method 9'!U3:U4), "NA")</f>
        <v>0.81157916809217423</v>
      </c>
      <c r="V11" s="3">
        <f>IF(ISNUMBER('Method 9'!V3), 1-MIN(SUM('Method 9'!V4:V5),SUM('Method 9'!V3:V4))/SUM('Method 9'!V3:V4), "NA")</f>
        <v>0.95743766122098017</v>
      </c>
      <c r="W11" s="4">
        <f>IF(ISNUMBER('Method 9'!W3), 1-MIN(SUM('Method 9'!W4:W5),SUM('Method 9'!W3:W4))/SUM('Method 9'!W3:W4), "NA")</f>
        <v>0.9731182795698925</v>
      </c>
      <c r="X11" s="3">
        <f>IF(ISNUMBER('Method 9'!X3), 1-MIN(SUM('Method 9'!X4:X5),SUM('Method 9'!X3:X4))/SUM('Method 9'!X3:X4), "NA")</f>
        <v>0.79502610850517741</v>
      </c>
      <c r="Y11" s="4">
        <f>IF(ISNUMBER('Method 9'!Y3), 1-MIN(SUM('Method 9'!Y4:Y5),SUM('Method 9'!Y3:Y4))/SUM('Method 9'!Y3:Y4), "NA")</f>
        <v>0.88620451838073944</v>
      </c>
    </row>
    <row r="12" spans="1:25" x14ac:dyDescent="0.25">
      <c r="A12" s="2" t="s">
        <v>42</v>
      </c>
      <c r="B12" s="3" t="str">
        <f>IF(ISNUMBER('Method 10'!B3), 1-MIN(SUM('Method 10'!B4:B5),SUM('Method 10'!B3:B4))/SUM('Method 10'!B3:B4), "NA")</f>
        <v>NA</v>
      </c>
      <c r="C12" s="4" t="str">
        <f>IF(ISNUMBER('Method 10'!C3), 1-MIN(SUM('Method 10'!C4:C5),SUM('Method 10'!C3:C4))/SUM('Method 10'!C3:C4), "NA")</f>
        <v>NA</v>
      </c>
      <c r="D12" s="3" t="str">
        <f>IF(ISNUMBER('Method 10'!D3), 1-MIN(SUM('Method 10'!D4:D5),SUM('Method 10'!D3:D4))/SUM('Method 10'!D3:D4), "NA")</f>
        <v>NA</v>
      </c>
      <c r="E12" s="4" t="str">
        <f>IF(ISNUMBER('Method 10'!E3), 1-MIN(SUM('Method 10'!E4:E5),SUM('Method 10'!E3:E4))/SUM('Method 10'!E3:E4), "NA")</f>
        <v>NA</v>
      </c>
      <c r="F12" s="3" t="str">
        <f>IF(ISNUMBER('Method 10'!F3), 1-MIN(SUM('Method 10'!F4:F5),SUM('Method 10'!F3:F4))/SUM('Method 10'!F3:F4), "NA")</f>
        <v>NA</v>
      </c>
      <c r="G12" s="4" t="str">
        <f>IF(ISNUMBER('Method 10'!G3), 1-MIN(SUM('Method 10'!G4:G5),SUM('Method 10'!G3:G4))/SUM('Method 10'!G3:G4), "NA")</f>
        <v>NA</v>
      </c>
      <c r="H12" s="3" t="str">
        <f>IF(ISNUMBER('Method 10'!H3), 1-MIN(SUM('Method 10'!H4:H5),SUM('Method 10'!H3:H4))/SUM('Method 10'!H3:H4), "NA")</f>
        <v>NA</v>
      </c>
      <c r="I12" s="4" t="str">
        <f>IF(ISNUMBER('Method 10'!I3), 1-MIN(SUM('Method 10'!I4:I5),SUM('Method 10'!I3:I4))/SUM('Method 10'!I3:I4), "NA")</f>
        <v>NA</v>
      </c>
      <c r="J12" s="3" t="str">
        <f>IF(ISNUMBER('Method 10'!J3), 1-MIN(SUM('Method 10'!J4:J5),SUM('Method 10'!J3:J4))/SUM('Method 10'!J3:J4), "NA")</f>
        <v>NA</v>
      </c>
      <c r="K12" s="4" t="str">
        <f>IF(ISNUMBER('Method 10'!K3), 1-MIN(SUM('Method 10'!K4:K5),SUM('Method 10'!K3:K4))/SUM('Method 10'!K3:K4), "NA")</f>
        <v>NA</v>
      </c>
      <c r="L12" s="3" t="str">
        <f>IF(ISNUMBER('Method 10'!L3), 1-MIN(SUM('Method 10'!L4:L5),SUM('Method 10'!L3:L4))/SUM('Method 10'!L3:L4), "NA")</f>
        <v>NA</v>
      </c>
      <c r="M12" s="4" t="str">
        <f>IF(ISNUMBER('Method 10'!M3), 1-MIN(SUM('Method 10'!M4:M5),SUM('Method 10'!M3:M4))/SUM('Method 10'!M3:M4), "NA")</f>
        <v>NA</v>
      </c>
      <c r="N12" s="3">
        <f>IF(ISNUMBER('Method 10'!N3), 1-MIN(SUM('Method 10'!N4:N5),SUM('Method 10'!N3:N4))/SUM('Method 10'!N3:N4), "NA")</f>
        <v>0.42407004352987732</v>
      </c>
      <c r="O12" s="4">
        <f>IF(ISNUMBER('Method 10'!O3), 1-MIN(SUM('Method 10'!O4:O5),SUM('Method 10'!O3:O4))/SUM('Method 10'!O3:O4), "NA")</f>
        <v>0.40784745745261364</v>
      </c>
      <c r="P12" s="3">
        <f>IF(ISNUMBER('Method 10'!P3), 1-MIN(SUM('Method 10'!P4:P5),SUM('Method 10'!P3:P4))/SUM('Method 10'!P3:P4), "NA")</f>
        <v>0.86268504338948437</v>
      </c>
      <c r="Q12" s="4">
        <f>IF(ISNUMBER('Method 10'!Q3), 1-MIN(SUM('Method 10'!Q4:Q5),SUM('Method 10'!Q3:Q4))/SUM('Method 10'!Q3:Q4), "NA")</f>
        <v>0.78980776206021042</v>
      </c>
      <c r="R12" s="3">
        <f>IF(ISNUMBER('Method 10'!R3), 1-MIN(SUM('Method 10'!R4:R5),SUM('Method 10'!R3:R4))/SUM('Method 10'!R3:R4), "NA")</f>
        <v>0.73142936973615935</v>
      </c>
      <c r="S12" s="4">
        <f>IF(ISNUMBER('Method 10'!S3), 1-MIN(SUM('Method 10'!S4:S5),SUM('Method 10'!S3:S4))/SUM('Method 10'!S3:S4), "NA")</f>
        <v>0.47809467221231927</v>
      </c>
      <c r="T12" s="3" t="str">
        <f>IF(ISNUMBER('Method 10'!T3), 1-MIN(SUM('Method 10'!T4:T5),SUM('Method 10'!T3:T4))/SUM('Method 10'!T3:T4), "NA")</f>
        <v>NA</v>
      </c>
      <c r="U12" s="4" t="str">
        <f>IF(ISNUMBER('Method 10'!U3), 1-MIN(SUM('Method 10'!U4:U5),SUM('Method 10'!U3:U4))/SUM('Method 10'!U3:U4), "NA")</f>
        <v>NA</v>
      </c>
      <c r="V12" s="3" t="str">
        <f>IF(ISNUMBER('Method 10'!V3), 1-MIN(SUM('Method 10'!V4:V5),SUM('Method 10'!V3:V4))/SUM('Method 10'!V3:V4), "NA")</f>
        <v>NA</v>
      </c>
      <c r="W12" s="4" t="str">
        <f>IF(ISNUMBER('Method 10'!W3), 1-MIN(SUM('Method 10'!W4:W5),SUM('Method 10'!W3:W4))/SUM('Method 10'!W3:W4), "NA")</f>
        <v>NA</v>
      </c>
      <c r="X12" s="3" t="str">
        <f>IF(ISNUMBER('Method 10'!X3), 1-MIN(SUM('Method 10'!X4:X5),SUM('Method 10'!X3:X4))/SUM('Method 10'!X3:X4), "NA")</f>
        <v>NA</v>
      </c>
      <c r="Y12" s="4" t="str">
        <f>IF(ISNUMBER('Method 10'!Y3), 1-MIN(SUM('Method 10'!Y4:Y5),SUM('Method 10'!Y3:Y4))/SUM('Method 10'!Y3:Y4), "NA")</f>
        <v>NA</v>
      </c>
    </row>
    <row r="13" spans="1:25" x14ac:dyDescent="0.25">
      <c r="A13" s="2" t="s">
        <v>43</v>
      </c>
      <c r="B13" s="3">
        <f>IF(ISNUMBER('Method 11'!B3), 1-MIN(SUM('Method 11'!B4:B5),SUM('Method 11'!B3:B4))/SUM('Method 11'!B3:B4), "NA")</f>
        <v>0.68868090084820122</v>
      </c>
      <c r="C13" s="4">
        <f>IF(ISNUMBER('Method 11'!C3), 1-MIN(SUM('Method 11'!C4:C5),SUM('Method 11'!C3:C4))/SUM('Method 11'!C3:C4), "NA")</f>
        <v>0.71429979165493551</v>
      </c>
      <c r="D13" s="3">
        <f>IF(ISNUMBER('Method 11'!D3), 1-MIN(SUM('Method 11'!D4:D5),SUM('Method 11'!D3:D4))/SUM('Method 11'!D3:D4), "NA")</f>
        <v>0.95896551724137935</v>
      </c>
      <c r="E13" s="4">
        <f>IF(ISNUMBER('Method 11'!E3), 1-MIN(SUM('Method 11'!E4:E5),SUM('Method 11'!E3:E4))/SUM('Method 11'!E3:E4), "NA")</f>
        <v>0.95327709279688511</v>
      </c>
      <c r="F13" s="3">
        <f>IF(ISNUMBER('Method 11'!F3), 1-MIN(SUM('Method 11'!F4:F5),SUM('Method 11'!F3:F4))/SUM('Method 11'!F3:F4), "NA")</f>
        <v>0.80335327535066114</v>
      </c>
      <c r="G13" s="4">
        <f>IF(ISNUMBER('Method 11'!G3), 1-MIN(SUM('Method 11'!G4:G5),SUM('Method 11'!G3:G4))/SUM('Method 11'!G3:G4), "NA")</f>
        <v>0.82644898369893338</v>
      </c>
      <c r="H13" s="3">
        <f>IF(ISNUMBER('Method 11'!H3), 1-MIN(SUM('Method 11'!H4:H5),SUM('Method 11'!H3:H4))/SUM('Method 11'!H3:H4), "NA")</f>
        <v>0.9469831875556487</v>
      </c>
      <c r="I13" s="4">
        <f>IF(ISNUMBER('Method 11'!I3), 1-MIN(SUM('Method 11'!I4:I5),SUM('Method 11'!I3:I4))/SUM('Method 11'!I3:I4), "NA")</f>
        <v>0.95190852980948171</v>
      </c>
      <c r="J13" s="3">
        <f>IF(ISNUMBER('Method 11'!J3), 1-MIN(SUM('Method 11'!J4:J5),SUM('Method 11'!J3:J4))/SUM('Method 11'!J3:J4), "NA")</f>
        <v>0.99498168994981695</v>
      </c>
      <c r="K13" s="4">
        <f>IF(ISNUMBER('Method 11'!K3), 1-MIN(SUM('Method 11'!K4:K5),SUM('Method 11'!K3:K4))/SUM('Method 11'!K3:K4), "NA")</f>
        <v>0.9942189712128362</v>
      </c>
      <c r="L13" s="3">
        <f>IF(ISNUMBER('Method 11'!L3), 1-MIN(SUM('Method 11'!L4:L5),SUM('Method 11'!L3:L4))/SUM('Method 11'!L3:L4), "NA")</f>
        <v>0.9754157809178442</v>
      </c>
      <c r="M13" s="4">
        <f>IF(ISNUMBER('Method 11'!M3), 1-MIN(SUM('Method 11'!M4:M5),SUM('Method 11'!M3:M4))/SUM('Method 11'!M3:M4), "NA")</f>
        <v>0.97444039152911543</v>
      </c>
      <c r="N13" s="3">
        <f>IF(ISNUMBER('Method 11'!N3), 1-MIN(SUM('Method 11'!N4:N5),SUM('Method 11'!N3:N4))/SUM('Method 11'!N3:N4), "NA")</f>
        <v>0.91625445191927191</v>
      </c>
      <c r="O13" s="4">
        <f>IF(ISNUMBER('Method 11'!O3), 1-MIN(SUM('Method 11'!O4:O5),SUM('Method 11'!O3:O4))/SUM('Method 11'!O3:O4), "NA")</f>
        <v>0.92797059520009884</v>
      </c>
      <c r="P13" s="3">
        <f>IF(ISNUMBER('Method 11'!P3), 1-MIN(SUM('Method 11'!P4:P5),SUM('Method 11'!P3:P4))/SUM('Method 11'!P3:P4), "NA")</f>
        <v>0.98866768759571211</v>
      </c>
      <c r="Q13" s="4">
        <f>IF(ISNUMBER('Method 11'!Q3), 1-MIN(SUM('Method 11'!Q4:Q5),SUM('Method 11'!Q3:Q4))/SUM('Method 11'!Q3:Q4), "NA")</f>
        <v>0.99075081610446136</v>
      </c>
      <c r="R13" s="3">
        <f>IF(ISNUMBER('Method 11'!R3), 1-MIN(SUM('Method 11'!R4:R5),SUM('Method 11'!R3:R4))/SUM('Method 11'!R3:R4), "NA")</f>
        <v>0.9602442821219016</v>
      </c>
      <c r="S13" s="4">
        <f>IF(ISNUMBER('Method 11'!S3), 1-MIN(SUM('Method 11'!S4:S5),SUM('Method 11'!S3:S4))/SUM('Method 11'!S3:S4), "NA")</f>
        <v>0.96248762131115073</v>
      </c>
      <c r="T13" s="3" t="str">
        <f>IF(ISNUMBER('Method 11'!T3), 1-MIN(SUM('Method 11'!T4:T5),SUM('Method 11'!T3:T4))/SUM('Method 11'!T3:T4), "NA")</f>
        <v>NA</v>
      </c>
      <c r="U13" s="4" t="str">
        <f>IF(ISNUMBER('Method 11'!U3), 1-MIN(SUM('Method 11'!U4:U5),SUM('Method 11'!U3:U4))/SUM('Method 11'!U3:U4), "NA")</f>
        <v>NA</v>
      </c>
      <c r="V13" s="3" t="str">
        <f>IF(ISNUMBER('Method 11'!V3), 1-MIN(SUM('Method 11'!V4:V5),SUM('Method 11'!V3:V4))/SUM('Method 11'!V3:V4), "NA")</f>
        <v>NA</v>
      </c>
      <c r="W13" s="4" t="str">
        <f>IF(ISNUMBER('Method 11'!W3), 1-MIN(SUM('Method 11'!W4:W5),SUM('Method 11'!W3:W4))/SUM('Method 11'!W3:W4), "NA")</f>
        <v>NA</v>
      </c>
      <c r="X13" s="3" t="str">
        <f>IF(ISNUMBER('Method 11'!X3), 1-MIN(SUM('Method 11'!X4:X5),SUM('Method 11'!X3:X4))/SUM('Method 11'!X3:X4), "NA")</f>
        <v>NA</v>
      </c>
      <c r="Y13" s="4" t="str">
        <f>IF(ISNUMBER('Method 11'!Y3), 1-MIN(SUM('Method 11'!Y4:Y5),SUM('Method 11'!Y3:Y4))/SUM('Method 11'!Y3:Y4), "NA")</f>
        <v>NA</v>
      </c>
    </row>
    <row r="14" spans="1:25" x14ac:dyDescent="0.25">
      <c r="A14" s="2" t="s">
        <v>44</v>
      </c>
      <c r="B14" s="3">
        <f>IF(ISNUMBER('Method 12'!B3), 1-MIN(SUM('Method 12'!B4:B5),SUM('Method 12'!B3:B4))/SUM('Method 12'!B3:B4), "NA")</f>
        <v>0.79773325533781803</v>
      </c>
      <c r="C14" s="4">
        <f>IF(ISNUMBER('Method 12'!C3), 1-MIN(SUM('Method 12'!C4:C5),SUM('Method 12'!C3:C4))/SUM('Method 12'!C3:C4), "NA")</f>
        <v>0.82748184019370463</v>
      </c>
      <c r="D14" s="3">
        <f>IF(ISNUMBER('Method 12'!D3), 1-MIN(SUM('Method 12'!D4:D5),SUM('Method 12'!D3:D4))/SUM('Method 12'!D3:D4), "NA")</f>
        <v>0.87879310344827588</v>
      </c>
      <c r="E14" s="4">
        <f>IF(ISNUMBER('Method 12'!E3), 1-MIN(SUM('Method 12'!E4:E5),SUM('Method 12'!E3:E4))/SUM('Method 12'!E3:E4), "NA")</f>
        <v>0.98215444516547701</v>
      </c>
      <c r="F14" s="3">
        <f>IF(ISNUMBER('Method 12'!F3), 1-MIN(SUM('Method 12'!F4:F5),SUM('Method 12'!F3:F4))/SUM('Method 12'!F3:F4), "NA")</f>
        <v>0.85103815796088678</v>
      </c>
      <c r="G14" s="4">
        <f>IF(ISNUMBER('Method 12'!G3), 1-MIN(SUM('Method 12'!G4:G5),SUM('Method 12'!G3:G4))/SUM('Method 12'!G3:G4), "NA")</f>
        <v>0.89655866371503323</v>
      </c>
      <c r="H14" s="3">
        <f>IF(ISNUMBER('Method 12'!H3), 1-MIN(SUM('Method 12'!H4:H5),SUM('Method 12'!H3:H4))/SUM('Method 12'!H3:H4), "NA")</f>
        <v>0.85566699837636828</v>
      </c>
      <c r="I14" s="4">
        <f>IF(ISNUMBER('Method 12'!I3), 1-MIN(SUM('Method 12'!I4:I5),SUM('Method 12'!I3:I4))/SUM('Method 12'!I3:I4), "NA")</f>
        <v>0.93501225047194447</v>
      </c>
      <c r="J14" s="3">
        <f>IF(ISNUMBER('Method 12'!J3), 1-MIN(SUM('Method 12'!J4:J5),SUM('Method 12'!J3:J4))/SUM('Method 12'!J3:J4), "NA")</f>
        <v>0.50345856503458564</v>
      </c>
      <c r="K14" s="4">
        <f>IF(ISNUMBER('Method 12'!K3), 1-MIN(SUM('Method 12'!K4:K5),SUM('Method 12'!K3:K4))/SUM('Method 12'!K3:K4), "NA")</f>
        <v>0.99280320906087782</v>
      </c>
      <c r="L14" s="3">
        <f>IF(ISNUMBER('Method 12'!L3), 1-MIN(SUM('Method 12'!L4:L5),SUM('Method 12'!L3:L4))/SUM('Method 12'!L3:L4), "NA")</f>
        <v>0.80930348880830305</v>
      </c>
      <c r="M14" s="4">
        <f>IF(ISNUMBER('Method 12'!M3), 1-MIN(SUM('Method 12'!M4:M5),SUM('Method 12'!M3:M4))/SUM('Method 12'!M3:M4), "NA")</f>
        <v>0.96601674233080537</v>
      </c>
      <c r="N14" s="3">
        <f>IF(ISNUMBER('Method 12'!N3), 1-MIN(SUM('Method 12'!N4:N5),SUM('Method 12'!N3:N4))/SUM('Method 12'!N3:N4), "NA")</f>
        <v>0.85936881677878907</v>
      </c>
      <c r="O14" s="4">
        <f>IF(ISNUMBER('Method 12'!O3), 1-MIN(SUM('Method 12'!O4:O5),SUM('Method 12'!O3:O4))/SUM('Method 12'!O3:O4), "NA")</f>
        <v>0.91267103894900492</v>
      </c>
      <c r="P14" s="3">
        <f>IF(ISNUMBER('Method 12'!P3), 1-MIN(SUM('Method 12'!P4:P5),SUM('Method 12'!P3:P4))/SUM('Method 12'!P3:P4), "NA")</f>
        <v>0.8058192955589587</v>
      </c>
      <c r="Q14" s="4">
        <f>IF(ISNUMBER('Method 12'!Q3), 1-MIN(SUM('Method 12'!Q4:Q5),SUM('Method 12'!Q3:Q4))/SUM('Method 12'!Q3:Q4), "NA")</f>
        <v>0.98585418933623503</v>
      </c>
      <c r="R14" s="3">
        <f>IF(ISNUMBER('Method 12'!R3), 1-MIN(SUM('Method 12'!R4:R5),SUM('Method 12'!R3:R4))/SUM('Method 12'!R3:R4), "NA")</f>
        <v>0.94401868039755721</v>
      </c>
      <c r="S14" s="4">
        <f>IF(ISNUMBER('Method 12'!S3), 1-MIN(SUM('Method 12'!S4:S5),SUM('Method 12'!S3:S4))/SUM('Method 12'!S3:S4), "NA")</f>
        <v>0.95016835016835022</v>
      </c>
      <c r="T14" s="3">
        <f>IF(ISNUMBER('Method 12'!T3), 1-MIN(SUM('Method 12'!T4:T5),SUM('Method 12'!T3:T4))/SUM('Method 12'!T3:T4), "NA")</f>
        <v>0.70638012236454073</v>
      </c>
      <c r="U14" s="4">
        <f>IF(ISNUMBER('Method 12'!U3), 1-MIN(SUM('Method 12'!U4:U5),SUM('Method 12'!U3:U4))/SUM('Method 12'!U3:U4), "NA")</f>
        <v>0.94473077220205048</v>
      </c>
      <c r="V14" s="3">
        <f>IF(ISNUMBER('Method 12'!V3), 1-MIN(SUM('Method 12'!V4:V5),SUM('Method 12'!V3:V4))/SUM('Method 12'!V3:V4), "NA")</f>
        <v>0.92992261392949271</v>
      </c>
      <c r="W14" s="4">
        <f>IF(ISNUMBER('Method 12'!W3), 1-MIN(SUM('Method 12'!W4:W5),SUM('Method 12'!W3:W4))/SUM('Method 12'!W3:W4), "NA")</f>
        <v>0.98305944410630963</v>
      </c>
      <c r="X14" s="3">
        <f>IF(ISNUMBER('Method 12'!X3), 1-MIN(SUM('Method 12'!X4:X5),SUM('Method 12'!X3:X4))/SUM('Method 12'!X3:X4), "NA")</f>
        <v>0.55852287813080803</v>
      </c>
      <c r="Y14" s="4">
        <f>IF(ISNUMBER('Method 12'!Y3), 1-MIN(SUM('Method 12'!Y4:Y5),SUM('Method 12'!Y3:Y4))/SUM('Method 12'!Y3:Y4), "NA")</f>
        <v>0.94432485527388244</v>
      </c>
    </row>
    <row r="15" spans="1:25" x14ac:dyDescent="0.25">
      <c r="A15" s="2" t="s">
        <v>45</v>
      </c>
      <c r="B15" s="3">
        <f>IF(ISNUMBER('Method 13'!B3), 1-MIN(SUM('Method 13'!B4:B5),SUM('Method 13'!B3:B4))/SUM('Method 13'!B3:B4), "NA")</f>
        <v>0.69947353027200942</v>
      </c>
      <c r="C15" s="4">
        <f>IF(ISNUMBER('Method 13'!C3), 1-MIN(SUM('Method 13'!C4:C5),SUM('Method 13'!C3:C4))/SUM('Method 13'!C3:C4), "NA")</f>
        <v>0.70686694070612077</v>
      </c>
      <c r="D15" s="3">
        <f>IF(ISNUMBER('Method 13'!D3), 1-MIN(SUM('Method 13'!D4:D5),SUM('Method 13'!D3:D4))/SUM('Method 13'!D3:D4), "NA")</f>
        <v>0.95120689655172419</v>
      </c>
      <c r="E15" s="4">
        <f>IF(ISNUMBER('Method 13'!E3), 1-MIN(SUM('Method 13'!E4:E5),SUM('Method 13'!E3:E4))/SUM('Method 13'!E3:E4), "NA")</f>
        <v>0.96852693056456851</v>
      </c>
      <c r="F15" s="3">
        <f>IF(ISNUMBER('Method 13'!F3), 1-MIN(SUM('Method 13'!F4:F5),SUM('Method 13'!F3:F4))/SUM('Method 13'!F3:F4), "NA")</f>
        <v>0.8060177969936152</v>
      </c>
      <c r="G15" s="4">
        <f>IF(ISNUMBER('Method 13'!G3), 1-MIN(SUM('Method 13'!G4:G5),SUM('Method 13'!G3:G4))/SUM('Method 13'!G3:G4), "NA")</f>
        <v>0.82159388206882666</v>
      </c>
      <c r="H15" s="3">
        <f>IF(ISNUMBER('Method 13'!H3), 1-MIN(SUM('Method 13'!H4:H5),SUM('Method 13'!H3:H4))/SUM('Method 13'!H3:H4), "NA")</f>
        <v>0.82250039281412035</v>
      </c>
      <c r="I15" s="4">
        <f>IF(ISNUMBER('Method 13'!I3), 1-MIN(SUM('Method 13'!I4:I5),SUM('Method 13'!I3:I4))/SUM('Method 13'!I3:I4), "NA")</f>
        <v>0.84459975097401296</v>
      </c>
      <c r="J15" s="3">
        <f>IF(ISNUMBER('Method 13'!J3), 1-MIN(SUM('Method 13'!J4:J5),SUM('Method 13'!J3:J4))/SUM('Method 13'!J3:J4), "NA")</f>
        <v>0.98806455988064557</v>
      </c>
      <c r="K15" s="4">
        <f>IF(ISNUMBER('Method 13'!K3), 1-MIN(SUM('Method 13'!K4:K5),SUM('Method 13'!K3:K4))/SUM('Method 13'!K3:K4), "NA")</f>
        <v>0.98643227937706468</v>
      </c>
      <c r="L15" s="3">
        <f>IF(ISNUMBER('Method 13'!L3), 1-MIN(SUM('Method 13'!L4:L5),SUM('Method 13'!L3:L4))/SUM('Method 13'!L3:L4), "NA")</f>
        <v>0.90118794547955483</v>
      </c>
      <c r="M15" s="4">
        <f>IF(ISNUMBER('Method 13'!M3), 1-MIN(SUM('Method 13'!M4:M5),SUM('Method 13'!M3:M4))/SUM('Method 13'!M3:M4), "NA")</f>
        <v>0.92219277298134206</v>
      </c>
      <c r="N15" s="3">
        <f>IF(ISNUMBER('Method 13'!N3), 1-MIN(SUM('Method 13'!N4:N5),SUM('Method 13'!N3:N4))/SUM('Method 13'!N3:N4), "NA")</f>
        <v>0.75605461020973486</v>
      </c>
      <c r="O15" s="4">
        <f>IF(ISNUMBER('Method 13'!O3), 1-MIN(SUM('Method 13'!O4:O5),SUM('Method 13'!O3:O4))/SUM('Method 13'!O3:O4), "NA")</f>
        <v>0.76401000751593273</v>
      </c>
      <c r="P15" s="3">
        <f>IF(ISNUMBER('Method 13'!P3), 1-MIN(SUM('Method 13'!P4:P5),SUM('Method 13'!P3:P4))/SUM('Method 13'!P3:P4), "NA")</f>
        <v>0.9708014293006636</v>
      </c>
      <c r="Q15" s="4">
        <f>IF(ISNUMBER('Method 13'!Q3), 1-MIN(SUM('Method 13'!Q4:Q5),SUM('Method 13'!Q3:Q4))/SUM('Method 13'!Q3:Q4), "NA")</f>
        <v>0.96291258614435982</v>
      </c>
      <c r="R15" s="3">
        <f>IF(ISNUMBER('Method 13'!R3), 1-MIN(SUM('Method 13'!R4:R5),SUM('Method 13'!R3:R4))/SUM('Method 13'!R3:R4), "NA")</f>
        <v>0.86827924799425216</v>
      </c>
      <c r="S15" s="4">
        <f>IF(ISNUMBER('Method 13'!S3), 1-MIN(SUM('Method 13'!S4:S5),SUM('Method 13'!S3:S4))/SUM('Method 13'!S3:S4), "NA")</f>
        <v>0.86365616953852253</v>
      </c>
      <c r="T15" s="3">
        <f>IF(ISNUMBER('Method 13'!T3), 1-MIN(SUM('Method 13'!T4:T5),SUM('Method 13'!T3:T4))/SUM('Method 13'!T3:T4), "NA")</f>
        <v>0.42627316343148902</v>
      </c>
      <c r="U15" s="4">
        <f>IF(ISNUMBER('Method 13'!U3), 1-MIN(SUM('Method 13'!U4:U5),SUM('Method 13'!U3:U4))/SUM('Method 13'!U3:U4), "NA")</f>
        <v>0.47585833949520473</v>
      </c>
      <c r="V15" s="3">
        <f>IF(ISNUMBER('Method 13'!V3), 1-MIN(SUM('Method 13'!V4:V5),SUM('Method 13'!V3:V4))/SUM('Method 13'!V3:V4), "NA")</f>
        <v>0.87897678417884784</v>
      </c>
      <c r="W15" s="4">
        <f>IF(ISNUMBER('Method 13'!W3), 1-MIN(SUM('Method 13'!W4:W5),SUM('Method 13'!W3:W4))/SUM('Method 13'!W3:W4), "NA")</f>
        <v>0.91681882734834652</v>
      </c>
      <c r="X15" s="3">
        <f>IF(ISNUMBER('Method 13'!X3), 1-MIN(SUM('Method 13'!X4:X5),SUM('Method 13'!X3:X4))/SUM('Method 13'!X3:X4), "NA")</f>
        <v>0.63810956721833789</v>
      </c>
      <c r="Y15" s="4">
        <f>IF(ISNUMBER('Method 13'!Y3), 1-MIN(SUM('Method 13'!Y4:Y5),SUM('Method 13'!Y3:Y4))/SUM('Method 13'!Y3:Y4), "NA")</f>
        <v>0.64795502518338943</v>
      </c>
    </row>
    <row r="16" spans="1:25" x14ac:dyDescent="0.25">
      <c r="A16" s="2" t="s">
        <v>46</v>
      </c>
      <c r="B16" s="3">
        <f>IF(ISNUMBER('Method 14'!B3), 1-MIN(SUM('Method 14'!B4:B5),SUM('Method 14'!B3:B4))/SUM('Method 14'!B3:B4), "NA")</f>
        <v>0.51468265574729455</v>
      </c>
      <c r="C16" s="4">
        <f>IF(ISNUMBER('Method 14'!C3), 1-MIN(SUM('Method 14'!C4:C5),SUM('Method 14'!C3:C4))/SUM('Method 14'!C3:C4), "NA")</f>
        <v>0.62379638493158396</v>
      </c>
      <c r="D16" s="3">
        <f>IF(ISNUMBER('Method 14'!D3), 1-MIN(SUM('Method 14'!D4:D5),SUM('Method 14'!D3:D4))/SUM('Method 14'!D3:D4), "NA")</f>
        <v>0.9375862068965517</v>
      </c>
      <c r="E16" s="4">
        <f>IF(ISNUMBER('Method 14'!E3), 1-MIN(SUM('Method 14'!E4:E5),SUM('Method 14'!E3:E4))/SUM('Method 14'!E3:E4), "NA")</f>
        <v>0.95295262816353021</v>
      </c>
      <c r="F16" s="3">
        <f>IF(ISNUMBER('Method 14'!F3), 1-MIN(SUM('Method 14'!F4:F5),SUM('Method 14'!F3:F4))/SUM('Method 14'!F3:F4), "NA")</f>
        <v>0.64134533205972555</v>
      </c>
      <c r="G16" s="4">
        <f>IF(ISNUMBER('Method 14'!G3), 1-MIN(SUM('Method 14'!G4:G5),SUM('Method 14'!G3:G4))/SUM('Method 14'!G3:G4), "NA")</f>
        <v>0.73691889716240699</v>
      </c>
      <c r="H16" s="3">
        <f>IF(ISNUMBER('Method 14'!H3), 1-MIN(SUM('Method 14'!H4:H5),SUM('Method 14'!H3:H4))/SUM('Method 14'!H3:H4), "NA")</f>
        <v>0.82377049180327866</v>
      </c>
      <c r="I16" s="4">
        <f>IF(ISNUMBER('Method 14'!I3), 1-MIN(SUM('Method 14'!I4:I5),SUM('Method 14'!I3:I4))/SUM('Method 14'!I3:I4), "NA")</f>
        <v>0.85142788287745508</v>
      </c>
      <c r="J16" s="3">
        <f>IF(ISNUMBER('Method 14'!J3), 1-MIN(SUM('Method 14'!J4:J5),SUM('Method 14'!J3:J4))/SUM('Method 14'!J3:J4), "NA")</f>
        <v>0.97151769971517699</v>
      </c>
      <c r="K16" s="4">
        <f>IF(ISNUMBER('Method 14'!K3), 1-MIN(SUM('Method 14'!K4:K5),SUM('Method 14'!K3:K4))/SUM('Method 14'!K3:K4), "NA")</f>
        <v>0.92236904200094383</v>
      </c>
      <c r="L16" s="3">
        <f>IF(ISNUMBER('Method 14'!L3), 1-MIN(SUM('Method 14'!L4:L5),SUM('Method 14'!L3:L4))/SUM('Method 14'!L3:L4), "NA")</f>
        <v>0.89243466299862451</v>
      </c>
      <c r="M16" s="4">
        <f>IF(ISNUMBER('Method 14'!M3), 1-MIN(SUM('Method 14'!M4:M5),SUM('Method 14'!M3:M4))/SUM('Method 14'!M3:M4), "NA")</f>
        <v>0.90513553940220959</v>
      </c>
      <c r="N16" s="3">
        <f>IF(ISNUMBER('Method 14'!N3), 1-MIN(SUM('Method 14'!N4:N5),SUM('Method 14'!N3:N4))/SUM('Method 14'!N3:N4), "NA")</f>
        <v>0.78028294420261179</v>
      </c>
      <c r="O16" s="4">
        <f>IF(ISNUMBER('Method 14'!O3), 1-MIN(SUM('Method 14'!O4:O5),SUM('Method 14'!O3:O4))/SUM('Method 14'!O3:O4), "NA")</f>
        <v>0.81452119390076905</v>
      </c>
      <c r="P16" s="3">
        <f>IF(ISNUMBER('Method 14'!P3), 1-MIN(SUM('Method 14'!P4:P5),SUM('Method 14'!P3:P4))/SUM('Method 14'!P3:P4), "NA")</f>
        <v>0.9656967840735069</v>
      </c>
      <c r="Q16" s="4">
        <f>IF(ISNUMBER('Method 14'!Q3), 1-MIN(SUM('Method 14'!Q4:Q5),SUM('Method 14'!Q3:Q4))/SUM('Method 14'!Q3:Q4), "NA")</f>
        <v>0.96282190787087418</v>
      </c>
      <c r="R16" s="3">
        <f>IF(ISNUMBER('Method 14'!R3), 1-MIN(SUM('Method 14'!R4:R5),SUM('Method 14'!R3:R4))/SUM('Method 14'!R3:R4), "NA")</f>
        <v>0.87229074362351811</v>
      </c>
      <c r="S16" s="4">
        <f>IF(ISNUMBER('Method 14'!S3), 1-MIN(SUM('Method 14'!S4:S5),SUM('Method 14'!S3:S4))/SUM('Method 14'!S3:S4), "NA")</f>
        <v>0.89132501485442661</v>
      </c>
      <c r="T16" s="3">
        <f>IF(ISNUMBER('Method 14'!T3), 1-MIN(SUM('Method 14'!T4:T5),SUM('Method 14'!T3:T4))/SUM('Method 14'!T3:T4), "NA")</f>
        <v>9.05519609137726E-2</v>
      </c>
      <c r="U16" s="4">
        <f>IF(ISNUMBER('Method 14'!U3), 1-MIN(SUM('Method 14'!U4:U5),SUM('Method 14'!U3:U4))/SUM('Method 14'!U3:U4), "NA")</f>
        <v>0.13293088035668954</v>
      </c>
      <c r="V16" s="3">
        <f>IF(ISNUMBER('Method 14'!V3), 1-MIN(SUM('Method 14'!V4:V5),SUM('Method 14'!V3:V4))/SUM('Method 14'!V3:V4), "NA")</f>
        <v>4.3852106620808295E-2</v>
      </c>
      <c r="W16" s="4">
        <f>IF(ISNUMBER('Method 14'!W3), 1-MIN(SUM('Method 14'!W4:W5),SUM('Method 14'!W3:W4))/SUM('Method 14'!W3:W4), "NA")</f>
        <v>6.4921890850071495E-3</v>
      </c>
      <c r="X16" s="3">
        <f>IF(ISNUMBER('Method 14'!X3), 1-MIN(SUM('Method 14'!X4:X5),SUM('Method 14'!X3:X4))/SUM('Method 14'!X3:X4), "NA")</f>
        <v>3.248075050889454E-2</v>
      </c>
      <c r="Y16" s="4">
        <f>IF(ISNUMBER('Method 14'!Y3), 1-MIN(SUM('Method 14'!Y4:Y5),SUM('Method 14'!Y3:Y4))/SUM('Method 14'!Y3:Y4), "NA")</f>
        <v>7.4296223536542083E-2</v>
      </c>
    </row>
    <row r="18" spans="1:25" x14ac:dyDescent="0.25">
      <c r="A18" s="2" t="s">
        <v>0</v>
      </c>
      <c r="B18" s="6" t="s">
        <v>1</v>
      </c>
      <c r="C18" s="7" t="s">
        <v>2</v>
      </c>
      <c r="D18" s="6" t="s">
        <v>3</v>
      </c>
      <c r="E18" s="7" t="s">
        <v>4</v>
      </c>
      <c r="F18" s="6" t="s">
        <v>5</v>
      </c>
      <c r="G18" s="7" t="s">
        <v>6</v>
      </c>
      <c r="H18" s="6" t="s">
        <v>19</v>
      </c>
      <c r="I18" s="7" t="s">
        <v>20</v>
      </c>
      <c r="J18" s="6" t="s">
        <v>21</v>
      </c>
      <c r="K18" s="7" t="s">
        <v>22</v>
      </c>
      <c r="L18" s="6" t="s">
        <v>23</v>
      </c>
      <c r="M18" s="7" t="s">
        <v>24</v>
      </c>
      <c r="N18" s="6" t="s">
        <v>13</v>
      </c>
      <c r="O18" s="7" t="s">
        <v>14</v>
      </c>
      <c r="P18" s="6" t="s">
        <v>15</v>
      </c>
      <c r="Q18" s="7" t="s">
        <v>16</v>
      </c>
      <c r="R18" s="6" t="s">
        <v>17</v>
      </c>
      <c r="S18" s="7" t="s">
        <v>18</v>
      </c>
      <c r="T18" s="6" t="s">
        <v>7</v>
      </c>
      <c r="U18" s="7" t="s">
        <v>8</v>
      </c>
      <c r="V18" s="6" t="s">
        <v>9</v>
      </c>
      <c r="W18" s="7" t="s">
        <v>10</v>
      </c>
      <c r="X18" s="6" t="s">
        <v>11</v>
      </c>
      <c r="Y18" s="7" t="s">
        <v>12</v>
      </c>
    </row>
    <row r="19" spans="1:25" ht="15.75" customHeight="1" x14ac:dyDescent="0.3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2" t="s">
        <v>33</v>
      </c>
      <c r="B20" s="8">
        <f>IF(ISNUMBER(B3), RANK(B3, B$3:B$16, 0), "NA")</f>
        <v>2</v>
      </c>
      <c r="C20" s="9">
        <f>IF(ISNUMBER(C3), RANK(C3, C$3:C$16, 0), "NA")</f>
        <v>1</v>
      </c>
      <c r="D20" s="8">
        <f>IF(ISNUMBER(D3), RANK(D3, D$3:D$16, 0), "NA")</f>
        <v>1</v>
      </c>
      <c r="E20" s="9">
        <f>IF(ISNUMBER(E3), RANK(E3, E$3:E$16, 0), "NA")</f>
        <v>1</v>
      </c>
      <c r="F20" s="8">
        <f>IF(ISNUMBER(F3), RANK(F3, F$3:F$16, 0), "NA")</f>
        <v>1</v>
      </c>
      <c r="G20" s="9">
        <f>IF(ISNUMBER(G3), RANK(G3, G$3:G$16, 0), "NA")</f>
        <v>1</v>
      </c>
      <c r="H20" s="8">
        <f>IF(ISNUMBER(H3), RANK(H3, H$3:H$16, 0), "NA")</f>
        <v>4</v>
      </c>
      <c r="I20" s="9">
        <f>IF(ISNUMBER(I3), RANK(I3, I$3:I$16, 0), "NA")</f>
        <v>2</v>
      </c>
      <c r="J20" s="8">
        <f>IF(ISNUMBER(J3), RANK(J3, J$3:J$16, 0), "NA")</f>
        <v>1</v>
      </c>
      <c r="K20" s="9">
        <f>IF(ISNUMBER(K3), RANK(K3, K$3:K$16, 0), "NA")</f>
        <v>3</v>
      </c>
      <c r="L20" s="8">
        <f>IF(ISNUMBER(L3), RANK(L3, L$3:L$16, 0), "NA")</f>
        <v>3</v>
      </c>
      <c r="M20" s="9">
        <f>IF(ISNUMBER(M3), RANK(M3, M$3:M$16, 0), "NA")</f>
        <v>11</v>
      </c>
      <c r="N20" s="8">
        <f>IF(ISNUMBER(N3), RANK(N3, N$3:N$16, 0), "NA")</f>
        <v>2</v>
      </c>
      <c r="O20" s="9">
        <f>IF(ISNUMBER(O3), RANK(O3, O$3:O$16, 0), "NA")</f>
        <v>2</v>
      </c>
      <c r="P20" s="8">
        <f>IF(ISNUMBER(P3), RANK(P3, P$3:P$16, 0), "NA")</f>
        <v>6</v>
      </c>
      <c r="Q20" s="9">
        <f>IF(ISNUMBER(Q3), RANK(Q3, Q$3:Q$16, 0), "NA")</f>
        <v>4</v>
      </c>
      <c r="R20" s="8">
        <f>IF(ISNUMBER(R3), RANK(R3, R$3:R$16, 0), "NA")</f>
        <v>3</v>
      </c>
      <c r="S20" s="9">
        <f>IF(ISNUMBER(S3), RANK(S3, S$3:S$16, 0), "NA")</f>
        <v>4</v>
      </c>
      <c r="T20" s="8">
        <f>IF(ISNUMBER(T3), RANK(T3, T$3:T$16, 0), "NA")</f>
        <v>2</v>
      </c>
      <c r="U20" s="9">
        <f>IF(ISNUMBER(U3), RANK(U3, U$3:U$16, 0), "NA")</f>
        <v>2</v>
      </c>
      <c r="V20" s="8">
        <f>IF(ISNUMBER(V3), RANK(V3, V$3:V$16, 0), "NA")</f>
        <v>2</v>
      </c>
      <c r="W20" s="9">
        <f>IF(ISNUMBER(W3), RANK(W3, W$3:W$16, 0), "NA")</f>
        <v>1</v>
      </c>
      <c r="X20" s="8">
        <f>IF(ISNUMBER(X3), RANK(X3, X$3:X$16, 0), "NA")</f>
        <v>3</v>
      </c>
      <c r="Y20" s="9">
        <f>IF(ISNUMBER(Y3), RANK(Y3, Y$3:Y$16, 0), "NA")</f>
        <v>1</v>
      </c>
    </row>
    <row r="21" spans="1:25" x14ac:dyDescent="0.25">
      <c r="A21" s="2" t="s">
        <v>34</v>
      </c>
      <c r="B21" s="8">
        <f>IF(ISNUMBER(B4), RANK(B4, B$3:B$16, 0), "NA")</f>
        <v>11</v>
      </c>
      <c r="C21" s="9">
        <f>IF(ISNUMBER(C4), RANK(C4, C$3:C$16, 0), "NA")</f>
        <v>3</v>
      </c>
      <c r="D21" s="8">
        <f>IF(ISNUMBER(D4), RANK(D4, D$3:D$16, 0), "NA")</f>
        <v>11</v>
      </c>
      <c r="E21" s="9">
        <f>IF(ISNUMBER(E4), RANK(E4, E$3:E$16, 0), "NA")</f>
        <v>4</v>
      </c>
      <c r="F21" s="8">
        <f>IF(ISNUMBER(F4), RANK(F4, F$3:F$16, 0), "NA")</f>
        <v>11</v>
      </c>
      <c r="G21" s="9">
        <f>IF(ISNUMBER(G4), RANK(G4, G$3:G$16, 0), "NA")</f>
        <v>3</v>
      </c>
      <c r="H21" s="8">
        <f>IF(ISNUMBER(H4), RANK(H4, H$3:H$16, 0), "NA")</f>
        <v>5</v>
      </c>
      <c r="I21" s="9">
        <f>IF(ISNUMBER(I4), RANK(I4, I$3:I$16, 0), "NA")</f>
        <v>6</v>
      </c>
      <c r="J21" s="8">
        <f>IF(ISNUMBER(J4), RANK(J4, J$3:J$16, 0), "NA")</f>
        <v>9</v>
      </c>
      <c r="K21" s="9">
        <f>IF(ISNUMBER(K4), RANK(K4, K$3:K$16, 0), "NA")</f>
        <v>10</v>
      </c>
      <c r="L21" s="8">
        <f>IF(ISNUMBER(L4), RANK(L4, L$3:L$16, 0), "NA")</f>
        <v>5</v>
      </c>
      <c r="M21" s="9">
        <f>IF(ISNUMBER(M4), RANK(M4, M$3:M$16, 0), "NA")</f>
        <v>6</v>
      </c>
      <c r="N21" s="8">
        <f>IF(ISNUMBER(N4), RANK(N4, N$3:N$16, 0), "NA")</f>
        <v>6</v>
      </c>
      <c r="O21" s="9">
        <f>IF(ISNUMBER(O4), RANK(O4, O$3:O$16, 0), "NA")</f>
        <v>8</v>
      </c>
      <c r="P21" s="8">
        <f>IF(ISNUMBER(P4), RANK(P4, P$3:P$16, 0), "NA")</f>
        <v>9</v>
      </c>
      <c r="Q21" s="9">
        <f>IF(ISNUMBER(Q4), RANK(Q4, Q$3:Q$16, 0), "NA")</f>
        <v>10</v>
      </c>
      <c r="R21" s="8">
        <f>IF(ISNUMBER(R4), RANK(R4, R$3:R$16, 0), "NA")</f>
        <v>8</v>
      </c>
      <c r="S21" s="9">
        <f>IF(ISNUMBER(S4), RANK(S4, S$3:S$16, 0), "NA")</f>
        <v>9</v>
      </c>
      <c r="T21" s="8">
        <f>IF(ISNUMBER(T4), RANK(T4, T$3:T$16, 0), "NA")</f>
        <v>1</v>
      </c>
      <c r="U21" s="9">
        <f>IF(ISNUMBER(U4), RANK(U4, U$3:U$16, 0), "NA")</f>
        <v>1</v>
      </c>
      <c r="V21" s="8">
        <f>IF(ISNUMBER(V4), RANK(V4, V$3:V$16, 0), "NA")</f>
        <v>3</v>
      </c>
      <c r="W21" s="9">
        <f>IF(ISNUMBER(W4), RANK(W4, W$3:W$16, 0), "NA")</f>
        <v>3</v>
      </c>
      <c r="X21" s="8">
        <f>IF(ISNUMBER(X4), RANK(X4, X$3:X$16, 0), "NA")</f>
        <v>1</v>
      </c>
      <c r="Y21" s="9">
        <f>IF(ISNUMBER(Y4), RANK(Y4, Y$3:Y$16, 0), "NA")</f>
        <v>2</v>
      </c>
    </row>
    <row r="22" spans="1:25" x14ac:dyDescent="0.25">
      <c r="A22" s="2" t="s">
        <v>35</v>
      </c>
      <c r="B22" s="8" t="str">
        <f>IF(ISNUMBER(B5), RANK(B5, B$3:B$16, 0), "NA")</f>
        <v>NA</v>
      </c>
      <c r="C22" s="9" t="str">
        <f>IF(ISNUMBER(C5), RANK(C5, C$3:C$16, 0), "NA")</f>
        <v>NA</v>
      </c>
      <c r="D22" s="8" t="str">
        <f>IF(ISNUMBER(D5), RANK(D5, D$3:D$16, 0), "NA")</f>
        <v>NA</v>
      </c>
      <c r="E22" s="9" t="str">
        <f>IF(ISNUMBER(E5), RANK(E5, E$3:E$16, 0), "NA")</f>
        <v>NA</v>
      </c>
      <c r="F22" s="8" t="str">
        <f>IF(ISNUMBER(F5), RANK(F5, F$3:F$16, 0), "NA")</f>
        <v>NA</v>
      </c>
      <c r="G22" s="9" t="str">
        <f>IF(ISNUMBER(G5), RANK(G5, G$3:G$16, 0), "NA")</f>
        <v>NA</v>
      </c>
      <c r="H22" s="8">
        <f>IF(ISNUMBER(H5), RANK(H5, H$3:H$16, 0), "NA")</f>
        <v>1</v>
      </c>
      <c r="I22" s="9">
        <f>IF(ISNUMBER(I5), RANK(I5, I$3:I$16, 0), "NA")</f>
        <v>1</v>
      </c>
      <c r="J22" s="8">
        <f>IF(ISNUMBER(J5), RANK(J5, J$3:J$16, 0), "NA")</f>
        <v>3</v>
      </c>
      <c r="K22" s="9">
        <f>IF(ISNUMBER(K5), RANK(K5, K$3:K$16, 0), "NA")</f>
        <v>2</v>
      </c>
      <c r="L22" s="8">
        <f>IF(ISNUMBER(L5), RANK(L5, L$3:L$16, 0), "NA")</f>
        <v>1</v>
      </c>
      <c r="M22" s="9">
        <f>IF(ISNUMBER(M5), RANK(M5, M$3:M$16, 0), "NA")</f>
        <v>1</v>
      </c>
      <c r="N22" s="8">
        <f>IF(ISNUMBER(N5), RANK(N5, N$3:N$16, 0), "NA")</f>
        <v>5</v>
      </c>
      <c r="O22" s="9">
        <f>IF(ISNUMBER(O5), RANK(O5, O$3:O$16, 0), "NA")</f>
        <v>6</v>
      </c>
      <c r="P22" s="8">
        <f>IF(ISNUMBER(P5), RANK(P5, P$3:P$16, 0), "NA")</f>
        <v>4</v>
      </c>
      <c r="Q22" s="9">
        <f>IF(ISNUMBER(Q5), RANK(Q5, Q$3:Q$16, 0), "NA")</f>
        <v>3</v>
      </c>
      <c r="R22" s="8">
        <f>IF(ISNUMBER(R5), RANK(R5, R$3:R$16, 0), "NA")</f>
        <v>2</v>
      </c>
      <c r="S22" s="9">
        <f>IF(ISNUMBER(S5), RANK(S5, S$3:S$16, 0), "NA")</f>
        <v>2</v>
      </c>
      <c r="T22" s="8" t="str">
        <f>IF(ISNUMBER(T5), RANK(T5, T$3:T$16, 0), "NA")</f>
        <v>NA</v>
      </c>
      <c r="U22" s="9" t="str">
        <f>IF(ISNUMBER(U5), RANK(U5, U$3:U$16, 0), "NA")</f>
        <v>NA</v>
      </c>
      <c r="V22" s="8" t="str">
        <f>IF(ISNUMBER(V5), RANK(V5, V$3:V$16, 0), "NA")</f>
        <v>NA</v>
      </c>
      <c r="W22" s="9" t="str">
        <f>IF(ISNUMBER(W5), RANK(W5, W$3:W$16, 0), "NA")</f>
        <v>NA</v>
      </c>
      <c r="X22" s="8" t="str">
        <f>IF(ISNUMBER(X5), RANK(X5, X$3:X$16, 0), "NA")</f>
        <v>NA</v>
      </c>
      <c r="Y22" s="9" t="str">
        <f>IF(ISNUMBER(Y5), RANK(Y5, Y$3:Y$16, 0), "NA")</f>
        <v>NA</v>
      </c>
    </row>
    <row r="23" spans="1:25" x14ac:dyDescent="0.25">
      <c r="A23" s="2" t="s">
        <v>36</v>
      </c>
      <c r="B23" s="8">
        <f>IF(ISNUMBER(B6), RANK(B6, B$3:B$16, 0), "NA")</f>
        <v>4</v>
      </c>
      <c r="C23" s="9">
        <f>IF(ISNUMBER(C6), RANK(C6, C$3:C$16, 0), "NA")</f>
        <v>4</v>
      </c>
      <c r="D23" s="8">
        <f>IF(ISNUMBER(D6), RANK(D6, D$3:D$16, 0), "NA")</f>
        <v>9</v>
      </c>
      <c r="E23" s="9">
        <f>IF(ISNUMBER(E6), RANK(E6, E$3:E$16, 0), "NA")</f>
        <v>3</v>
      </c>
      <c r="F23" s="8">
        <f>IF(ISNUMBER(F6), RANK(F6, F$3:F$16, 0), "NA")</f>
        <v>4</v>
      </c>
      <c r="G23" s="9">
        <f>IF(ISNUMBER(G6), RANK(G6, G$3:G$16, 0), "NA")</f>
        <v>4</v>
      </c>
      <c r="H23" s="8" t="str">
        <f>IF(ISNUMBER(H6), RANK(H6, H$3:H$16, 0), "NA")</f>
        <v>NA</v>
      </c>
      <c r="I23" s="9" t="str">
        <f>IF(ISNUMBER(I6), RANK(I6, I$3:I$16, 0), "NA")</f>
        <v>NA</v>
      </c>
      <c r="J23" s="8" t="str">
        <f>IF(ISNUMBER(J6), RANK(J6, J$3:J$16, 0), "NA")</f>
        <v>NA</v>
      </c>
      <c r="K23" s="9" t="str">
        <f>IF(ISNUMBER(K6), RANK(K6, K$3:K$16, 0), "NA")</f>
        <v>NA</v>
      </c>
      <c r="L23" s="8" t="str">
        <f>IF(ISNUMBER(L6), RANK(L6, L$3:L$16, 0), "NA")</f>
        <v>NA</v>
      </c>
      <c r="M23" s="9" t="str">
        <f>IF(ISNUMBER(M6), RANK(M6, M$3:M$16, 0), "NA")</f>
        <v>NA</v>
      </c>
      <c r="N23" s="8" t="str">
        <f>IF(ISNUMBER(N6), RANK(N6, N$3:N$16, 0), "NA")</f>
        <v>NA</v>
      </c>
      <c r="O23" s="9" t="str">
        <f>IF(ISNUMBER(O6), RANK(O6, O$3:O$16, 0), "NA")</f>
        <v>NA</v>
      </c>
      <c r="P23" s="8" t="str">
        <f>IF(ISNUMBER(P6), RANK(P6, P$3:P$16, 0), "NA")</f>
        <v>NA</v>
      </c>
      <c r="Q23" s="9" t="str">
        <f>IF(ISNUMBER(Q6), RANK(Q6, Q$3:Q$16, 0), "NA")</f>
        <v>NA</v>
      </c>
      <c r="R23" s="8" t="str">
        <f>IF(ISNUMBER(R6), RANK(R6, R$3:R$16, 0), "NA")</f>
        <v>NA</v>
      </c>
      <c r="S23" s="9" t="str">
        <f>IF(ISNUMBER(S6), RANK(S6, S$3:S$16, 0), "NA")</f>
        <v>NA</v>
      </c>
      <c r="T23" s="8" t="str">
        <f>IF(ISNUMBER(T6), RANK(T6, T$3:T$16, 0), "NA")</f>
        <v>NA</v>
      </c>
      <c r="U23" s="9" t="str">
        <f>IF(ISNUMBER(U6), RANK(U6, U$3:U$16, 0), "NA")</f>
        <v>NA</v>
      </c>
      <c r="V23" s="8" t="str">
        <f>IF(ISNUMBER(V6), RANK(V6, V$3:V$16, 0), "NA")</f>
        <v>NA</v>
      </c>
      <c r="W23" s="9" t="str">
        <f>IF(ISNUMBER(W6), RANK(W6, W$3:W$16, 0), "NA")</f>
        <v>NA</v>
      </c>
      <c r="X23" s="8" t="str">
        <f>IF(ISNUMBER(X6), RANK(X6, X$3:X$16, 0), "NA")</f>
        <v>NA</v>
      </c>
      <c r="Y23" s="9" t="str">
        <f>IF(ISNUMBER(Y6), RANK(Y6, Y$3:Y$16, 0), "NA")</f>
        <v>NA</v>
      </c>
    </row>
    <row r="24" spans="1:25" x14ac:dyDescent="0.25">
      <c r="A24" s="2" t="s">
        <v>37</v>
      </c>
      <c r="B24" s="8">
        <f>IF(ISNUMBER(B7), RANK(B7, B$3:B$16, 0), "NA")</f>
        <v>3</v>
      </c>
      <c r="C24" s="9">
        <f>IF(ISNUMBER(C7), RANK(C7, C$3:C$16, 0), "NA")</f>
        <v>5</v>
      </c>
      <c r="D24" s="8">
        <f>IF(ISNUMBER(D7), RANK(D7, D$3:D$16, 0), "NA")</f>
        <v>4</v>
      </c>
      <c r="E24" s="9">
        <f>IF(ISNUMBER(E7), RANK(E7, E$3:E$16, 0), "NA")</f>
        <v>6</v>
      </c>
      <c r="F24" s="8">
        <f>IF(ISNUMBER(F7), RANK(F7, F$3:F$16, 0), "NA")</f>
        <v>3</v>
      </c>
      <c r="G24" s="9">
        <f>IF(ISNUMBER(G7), RANK(G7, G$3:G$16, 0), "NA")</f>
        <v>5</v>
      </c>
      <c r="H24" s="8">
        <f>IF(ISNUMBER(H7), RANK(H7, H$3:H$16, 0), "NA")</f>
        <v>3</v>
      </c>
      <c r="I24" s="9">
        <f>IF(ISNUMBER(I7), RANK(I7, I$3:I$16, 0), "NA")</f>
        <v>4</v>
      </c>
      <c r="J24" s="8">
        <f>IF(ISNUMBER(J7), RANK(J7, J$3:J$16, 0), "NA")</f>
        <v>4</v>
      </c>
      <c r="K24" s="9">
        <f>IF(ISNUMBER(K7), RANK(K7, K$3:K$16, 0), "NA")</f>
        <v>5</v>
      </c>
      <c r="L24" s="8">
        <f>IF(ISNUMBER(L7), RANK(L7, L$3:L$16, 0), "NA")</f>
        <v>4</v>
      </c>
      <c r="M24" s="9">
        <f>IF(ISNUMBER(M7), RANK(M7, M$3:M$16, 0), "NA")</f>
        <v>4</v>
      </c>
      <c r="N24" s="8">
        <f>IF(ISNUMBER(N7), RANK(N7, N$3:N$16, 0), "NA")</f>
        <v>4</v>
      </c>
      <c r="O24" s="9">
        <f>IF(ISNUMBER(O7), RANK(O7, O$3:O$16, 0), "NA")</f>
        <v>3</v>
      </c>
      <c r="P24" s="8">
        <f>IF(ISNUMBER(P7), RANK(P7, P$3:P$16, 0), "NA")</f>
        <v>2</v>
      </c>
      <c r="Q24" s="9">
        <f>IF(ISNUMBER(Q7), RANK(Q7, Q$3:Q$16, 0), "NA")</f>
        <v>7</v>
      </c>
      <c r="R24" s="8">
        <f>IF(ISNUMBER(R7), RANK(R7, R$3:R$16, 0), "NA")</f>
        <v>5</v>
      </c>
      <c r="S24" s="9">
        <f>IF(ISNUMBER(S7), RANK(S7, S$3:S$16, 0), "NA")</f>
        <v>5</v>
      </c>
      <c r="T24" s="8">
        <f>IF(ISNUMBER(T7), RANK(T7, T$3:T$16, 0), "NA")</f>
        <v>3</v>
      </c>
      <c r="U24" s="9">
        <f>IF(ISNUMBER(U7), RANK(U7, U$3:U$16, 0), "NA")</f>
        <v>4</v>
      </c>
      <c r="V24" s="8">
        <f>IF(ISNUMBER(V7), RANK(V7, V$3:V$16, 0), "NA")</f>
        <v>1</v>
      </c>
      <c r="W24" s="9">
        <f>IF(ISNUMBER(W7), RANK(W7, W$3:W$16, 0), "NA")</f>
        <v>2</v>
      </c>
      <c r="X24" s="8">
        <f>IF(ISNUMBER(X7), RANK(X7, X$3:X$16, 0), "NA")</f>
        <v>2</v>
      </c>
      <c r="Y24" s="9">
        <f>IF(ISNUMBER(Y7), RANK(Y7, Y$3:Y$16, 0), "NA")</f>
        <v>3</v>
      </c>
    </row>
    <row r="25" spans="1:25" x14ac:dyDescent="0.25">
      <c r="A25" s="2" t="s">
        <v>38</v>
      </c>
      <c r="B25" s="8">
        <f>IF(ISNUMBER(B8), RANK(B8, B$3:B$16, 0), "NA")</f>
        <v>7</v>
      </c>
      <c r="C25" s="9">
        <f>IF(ISNUMBER(C8), RANK(C8, C$3:C$16, 0), "NA")</f>
        <v>8</v>
      </c>
      <c r="D25" s="8">
        <f>IF(ISNUMBER(D8), RANK(D8, D$3:D$16, 0), "NA")</f>
        <v>6</v>
      </c>
      <c r="E25" s="9">
        <f>IF(ISNUMBER(E8), RANK(E8, E$3:E$16, 0), "NA")</f>
        <v>7</v>
      </c>
      <c r="F25" s="8">
        <f>IF(ISNUMBER(F8), RANK(F8, F$3:F$16, 0), "NA")</f>
        <v>7</v>
      </c>
      <c r="G25" s="9">
        <f>IF(ISNUMBER(G8), RANK(G8, G$3:G$16, 0), "NA")</f>
        <v>9</v>
      </c>
      <c r="H25" s="8">
        <f>IF(ISNUMBER(H8), RANK(H8, H$3:H$16, 0), "NA")</f>
        <v>7</v>
      </c>
      <c r="I25" s="9">
        <f>IF(ISNUMBER(I8), RANK(I8, I$3:I$16, 0), "NA")</f>
        <v>8</v>
      </c>
      <c r="J25" s="8">
        <f>IF(ISNUMBER(J8), RANK(J8, J$3:J$16, 0), "NA")</f>
        <v>8</v>
      </c>
      <c r="K25" s="9">
        <f>IF(ISNUMBER(K8), RANK(K8, K$3:K$16, 0), "NA")</f>
        <v>8</v>
      </c>
      <c r="L25" s="8">
        <f>IF(ISNUMBER(L8), RANK(L8, L$3:L$16, 0), "NA")</f>
        <v>6</v>
      </c>
      <c r="M25" s="9">
        <f>IF(ISNUMBER(M8), RANK(M8, M$3:M$16, 0), "NA")</f>
        <v>7</v>
      </c>
      <c r="N25" s="8">
        <f>IF(ISNUMBER(N8), RANK(N8, N$3:N$16, 0), "NA")</f>
        <v>9</v>
      </c>
      <c r="O25" s="9">
        <f>IF(ISNUMBER(O8), RANK(O8, O$3:O$16, 0), "NA")</f>
        <v>10</v>
      </c>
      <c r="P25" s="8">
        <f>IF(ISNUMBER(P8), RANK(P8, P$3:P$16, 0), "NA")</f>
        <v>5</v>
      </c>
      <c r="Q25" s="9">
        <f>IF(ISNUMBER(Q8), RANK(Q8, Q$3:Q$16, 0), "NA")</f>
        <v>9</v>
      </c>
      <c r="R25" s="8">
        <f>IF(ISNUMBER(R8), RANK(R8, R$3:R$16, 0), "NA")</f>
        <v>9</v>
      </c>
      <c r="S25" s="9">
        <f>IF(ISNUMBER(S8), RANK(S8, S$3:S$16, 0), "NA")</f>
        <v>10</v>
      </c>
      <c r="T25" s="8" t="str">
        <f>IF(ISNUMBER(T8), RANK(T8, T$3:T$16, 0), "NA")</f>
        <v>NA</v>
      </c>
      <c r="U25" s="9" t="str">
        <f>IF(ISNUMBER(U8), RANK(U8, U$3:U$16, 0), "NA")</f>
        <v>NA</v>
      </c>
      <c r="V25" s="8" t="str">
        <f>IF(ISNUMBER(V8), RANK(V8, V$3:V$16, 0), "NA")</f>
        <v>NA</v>
      </c>
      <c r="W25" s="9" t="str">
        <f>IF(ISNUMBER(W8), RANK(W8, W$3:W$16, 0), "NA")</f>
        <v>NA</v>
      </c>
      <c r="X25" s="8" t="str">
        <f>IF(ISNUMBER(X8), RANK(X8, X$3:X$16, 0), "NA")</f>
        <v>NA</v>
      </c>
      <c r="Y25" s="9" t="str">
        <f>IF(ISNUMBER(Y8), RANK(Y8, Y$3:Y$16, 0), "NA")</f>
        <v>NA</v>
      </c>
    </row>
    <row r="26" spans="1:25" x14ac:dyDescent="0.25">
      <c r="A26" s="2" t="s">
        <v>39</v>
      </c>
      <c r="B26" s="8" t="str">
        <f>IF(ISNUMBER(B9), RANK(B9, B$3:B$16, 0), "NA")</f>
        <v>NA</v>
      </c>
      <c r="C26" s="9" t="str">
        <f>IF(ISNUMBER(C9), RANK(C9, C$3:C$16, 0), "NA")</f>
        <v>NA</v>
      </c>
      <c r="D26" s="8" t="str">
        <f>IF(ISNUMBER(D9), RANK(D9, D$3:D$16, 0), "NA")</f>
        <v>NA</v>
      </c>
      <c r="E26" s="9" t="str">
        <f>IF(ISNUMBER(E9), RANK(E9, E$3:E$16, 0), "NA")</f>
        <v>NA</v>
      </c>
      <c r="F26" s="8" t="str">
        <f>IF(ISNUMBER(F9), RANK(F9, F$3:F$16, 0), "NA")</f>
        <v>NA</v>
      </c>
      <c r="G26" s="9" t="str">
        <f>IF(ISNUMBER(G9), RANK(G9, G$3:G$16, 0), "NA")</f>
        <v>NA</v>
      </c>
      <c r="H26" s="8">
        <f>IF(ISNUMBER(H9), RANK(H9, H$3:H$16, 0), "NA")</f>
        <v>12</v>
      </c>
      <c r="I26" s="9">
        <f>IF(ISNUMBER(I9), RANK(I9, I$3:I$16, 0), "NA")</f>
        <v>12</v>
      </c>
      <c r="J26" s="8">
        <f>IF(ISNUMBER(J9), RANK(J9, J$3:J$16, 0), "NA")</f>
        <v>12</v>
      </c>
      <c r="K26" s="9">
        <f>IF(ISNUMBER(K9), RANK(K9, K$3:K$16, 0), "NA")</f>
        <v>12</v>
      </c>
      <c r="L26" s="8">
        <f>IF(ISNUMBER(L9), RANK(L9, L$3:L$16, 0), "NA")</f>
        <v>12</v>
      </c>
      <c r="M26" s="9">
        <f>IF(ISNUMBER(M9), RANK(M9, M$3:M$16, 0), "NA")</f>
        <v>12</v>
      </c>
      <c r="N26" s="8">
        <f>IF(ISNUMBER(N9), RANK(N9, N$3:N$16, 0), "NA")</f>
        <v>1</v>
      </c>
      <c r="O26" s="9">
        <f>IF(ISNUMBER(O9), RANK(O9, O$3:O$16, 0), "NA")</f>
        <v>1</v>
      </c>
      <c r="P26" s="8">
        <f>IF(ISNUMBER(P9), RANK(P9, P$3:P$16, 0), "NA")</f>
        <v>1</v>
      </c>
      <c r="Q26" s="9">
        <f>IF(ISNUMBER(Q9), RANK(Q9, Q$3:Q$16, 0), "NA")</f>
        <v>1</v>
      </c>
      <c r="R26" s="8">
        <f>IF(ISNUMBER(R9), RANK(R9, R$3:R$16, 0), "NA")</f>
        <v>1</v>
      </c>
      <c r="S26" s="9">
        <f>IF(ISNUMBER(S9), RANK(S9, S$3:S$16, 0), "NA")</f>
        <v>1</v>
      </c>
      <c r="T26" s="8" t="str">
        <f>IF(ISNUMBER(T9), RANK(T9, T$3:T$16, 0), "NA")</f>
        <v>NA</v>
      </c>
      <c r="U26" s="9" t="str">
        <f>IF(ISNUMBER(U9), RANK(U9, U$3:U$16, 0), "NA")</f>
        <v>NA</v>
      </c>
      <c r="V26" s="8" t="str">
        <f>IF(ISNUMBER(V9), RANK(V9, V$3:V$16, 0), "NA")</f>
        <v>NA</v>
      </c>
      <c r="W26" s="9" t="str">
        <f>IF(ISNUMBER(W9), RANK(W9, W$3:W$16, 0), "NA")</f>
        <v>NA</v>
      </c>
      <c r="X26" s="8" t="str">
        <f>IF(ISNUMBER(X9), RANK(X9, X$3:X$16, 0), "NA")</f>
        <v>NA</v>
      </c>
      <c r="Y26" s="9" t="str">
        <f>IF(ISNUMBER(Y9), RANK(Y9, Y$3:Y$16, 0), "NA")</f>
        <v>NA</v>
      </c>
    </row>
    <row r="27" spans="1:25" x14ac:dyDescent="0.25">
      <c r="A27" s="2" t="s">
        <v>40</v>
      </c>
      <c r="B27" s="8">
        <f>IF(ISNUMBER(B10), RANK(B10, B$3:B$16, 0), "NA")</f>
        <v>10</v>
      </c>
      <c r="C27" s="9">
        <f>IF(ISNUMBER(C10), RANK(C10, C$3:C$16, 0), "NA")</f>
        <v>11</v>
      </c>
      <c r="D27" s="8">
        <f>IF(ISNUMBER(D10), RANK(D10, D$3:D$16, 0), "NA")</f>
        <v>2</v>
      </c>
      <c r="E27" s="9">
        <f>IF(ISNUMBER(E10), RANK(E10, E$3:E$16, 0), "NA")</f>
        <v>11</v>
      </c>
      <c r="F27" s="8">
        <f>IF(ISNUMBER(F10), RANK(F10, F$3:F$16, 0), "NA")</f>
        <v>10</v>
      </c>
      <c r="G27" s="9">
        <f>IF(ISNUMBER(G10), RANK(G10, G$3:G$16, 0), "NA")</f>
        <v>10</v>
      </c>
      <c r="H27" s="8">
        <f>IF(ISNUMBER(H10), RANK(H10, H$3:H$16, 0), "NA")</f>
        <v>8</v>
      </c>
      <c r="I27" s="9">
        <f>IF(ISNUMBER(I10), RANK(I10, I$3:I$16, 0), "NA")</f>
        <v>11</v>
      </c>
      <c r="J27" s="8">
        <f>IF(ISNUMBER(J10), RANK(J10, J$3:J$16, 0), "NA")</f>
        <v>7</v>
      </c>
      <c r="K27" s="9">
        <f>IF(ISNUMBER(K10), RANK(K10, K$3:K$16, 0), "NA")</f>
        <v>9</v>
      </c>
      <c r="L27" s="8">
        <f>IF(ISNUMBER(L10), RANK(L10, L$3:L$16, 0), "NA")</f>
        <v>9</v>
      </c>
      <c r="M27" s="9">
        <f>IF(ISNUMBER(M10), RANK(M10, M$3:M$16, 0), "NA")</f>
        <v>10</v>
      </c>
      <c r="N27" s="8">
        <f>IF(ISNUMBER(N10), RANK(N10, N$3:N$16, 0), "NA")</f>
        <v>8</v>
      </c>
      <c r="O27" s="9">
        <f>IF(ISNUMBER(O10), RANK(O10, O$3:O$16, 0), "NA")</f>
        <v>7</v>
      </c>
      <c r="P27" s="8">
        <f>IF(ISNUMBER(P10), RANK(P10, P$3:P$16, 0), "NA")</f>
        <v>11</v>
      </c>
      <c r="Q27" s="9">
        <f>IF(ISNUMBER(Q10), RANK(Q10, Q$3:Q$16, 0), "NA")</f>
        <v>8</v>
      </c>
      <c r="R27" s="8">
        <f>IF(ISNUMBER(R10), RANK(R10, R$3:R$16, 0), "NA")</f>
        <v>6</v>
      </c>
      <c r="S27" s="9">
        <f>IF(ISNUMBER(S10), RANK(S10, S$3:S$16, 0), "NA")</f>
        <v>6</v>
      </c>
      <c r="T27" s="8">
        <f>IF(ISNUMBER(T10), RANK(T10, T$3:T$16, 0), "NA")</f>
        <v>8</v>
      </c>
      <c r="U27" s="9">
        <f>IF(ISNUMBER(U10), RANK(U10, U$3:U$16, 0), "NA")</f>
        <v>8</v>
      </c>
      <c r="V27" s="8">
        <f>IF(ISNUMBER(V10), RANK(V10, V$3:V$16, 0), "NA")</f>
        <v>7</v>
      </c>
      <c r="W27" s="9">
        <f>IF(ISNUMBER(W10), RANK(W10, W$3:W$16, 0), "NA")</f>
        <v>8</v>
      </c>
      <c r="X27" s="8">
        <f>IF(ISNUMBER(X10), RANK(X10, X$3:X$16, 0), "NA")</f>
        <v>7</v>
      </c>
      <c r="Y27" s="9">
        <f>IF(ISNUMBER(Y10), RANK(Y10, Y$3:Y$16, 0), "NA")</f>
        <v>8</v>
      </c>
    </row>
    <row r="28" spans="1:25" x14ac:dyDescent="0.25">
      <c r="A28" s="2" t="s">
        <v>41</v>
      </c>
      <c r="B28" s="8">
        <f>IF(ISNUMBER(B11), RANK(B11, B$3:B$16, 0), "NA")</f>
        <v>8</v>
      </c>
      <c r="C28" s="9">
        <f>IF(ISNUMBER(C11), RANK(C11, C$3:C$16, 0), "NA")</f>
        <v>6</v>
      </c>
      <c r="D28" s="8">
        <f>IF(ISNUMBER(D11), RANK(D11, D$3:D$16, 0), "NA")</f>
        <v>8</v>
      </c>
      <c r="E28" s="9">
        <f>IF(ISNUMBER(E11), RANK(E11, E$3:E$16, 0), "NA")</f>
        <v>8</v>
      </c>
      <c r="F28" s="8">
        <f>IF(ISNUMBER(F11), RANK(F11, F$3:F$16, 0), "NA")</f>
        <v>8</v>
      </c>
      <c r="G28" s="9">
        <f>IF(ISNUMBER(G11), RANK(G11, G$3:G$16, 0), "NA")</f>
        <v>6</v>
      </c>
      <c r="H28" s="8">
        <f>IF(ISNUMBER(H11), RANK(H11, H$3:H$16, 0), "NA")</f>
        <v>11</v>
      </c>
      <c r="I28" s="9">
        <f>IF(ISNUMBER(I11), RANK(I11, I$3:I$16, 0), "NA")</f>
        <v>7</v>
      </c>
      <c r="J28" s="8">
        <f>IF(ISNUMBER(J11), RANK(J11, J$3:J$16, 0), "NA")</f>
        <v>10</v>
      </c>
      <c r="K28" s="9">
        <f>IF(ISNUMBER(K11), RANK(K11, K$3:K$16, 0), "NA")</f>
        <v>7</v>
      </c>
      <c r="L28" s="8">
        <f>IF(ISNUMBER(L11), RANK(L11, L$3:L$16, 0), "NA")</f>
        <v>10</v>
      </c>
      <c r="M28" s="9">
        <f>IF(ISNUMBER(M11), RANK(M11, M$3:M$16, 0), "NA")</f>
        <v>5</v>
      </c>
      <c r="N28" s="8">
        <f>IF(ISNUMBER(N11), RANK(N11, N$3:N$16, 0), "NA")</f>
        <v>10</v>
      </c>
      <c r="O28" s="9">
        <f>IF(ISNUMBER(O11), RANK(O11, O$3:O$16, 0), "NA")</f>
        <v>9</v>
      </c>
      <c r="P28" s="8">
        <f>IF(ISNUMBER(P11), RANK(P11, P$3:P$16, 0), "NA")</f>
        <v>8</v>
      </c>
      <c r="Q28" s="9">
        <f>IF(ISNUMBER(Q11), RANK(Q11, Q$3:Q$16, 0), "NA")</f>
        <v>6</v>
      </c>
      <c r="R28" s="8">
        <f>IF(ISNUMBER(R11), RANK(R11, R$3:R$16, 0), "NA")</f>
        <v>10</v>
      </c>
      <c r="S28" s="9">
        <f>IF(ISNUMBER(S11), RANK(S11, S$3:S$16, 0), "NA")</f>
        <v>8</v>
      </c>
      <c r="T28" s="8">
        <f>IF(ISNUMBER(T11), RANK(T11, T$3:T$16, 0), "NA")</f>
        <v>4</v>
      </c>
      <c r="U28" s="9">
        <f>IF(ISNUMBER(U11), RANK(U11, U$3:U$16, 0), "NA")</f>
        <v>5</v>
      </c>
      <c r="V28" s="8">
        <f>IF(ISNUMBER(V11), RANK(V11, V$3:V$16, 0), "NA")</f>
        <v>4</v>
      </c>
      <c r="W28" s="9">
        <f>IF(ISNUMBER(W11), RANK(W11, W$3:W$16, 0), "NA")</f>
        <v>5</v>
      </c>
      <c r="X28" s="8">
        <f>IF(ISNUMBER(X11), RANK(X11, X$3:X$16, 0), "NA")</f>
        <v>4</v>
      </c>
      <c r="Y28" s="9">
        <f>IF(ISNUMBER(Y11), RANK(Y11, Y$3:Y$16, 0), "NA")</f>
        <v>5</v>
      </c>
    </row>
    <row r="29" spans="1:25" x14ac:dyDescent="0.25">
      <c r="A29" s="2" t="s">
        <v>42</v>
      </c>
      <c r="B29" s="8" t="str">
        <f>IF(ISNUMBER(B12), RANK(B12, B$3:B$16, 0), "NA")</f>
        <v>NA</v>
      </c>
      <c r="C29" s="9" t="str">
        <f>IF(ISNUMBER(C12), RANK(C12, C$3:C$16, 0), "NA")</f>
        <v>NA</v>
      </c>
      <c r="D29" s="8" t="str">
        <f>IF(ISNUMBER(D12), RANK(D12, D$3:D$16, 0), "NA")</f>
        <v>NA</v>
      </c>
      <c r="E29" s="9" t="str">
        <f>IF(ISNUMBER(E12), RANK(E12, E$3:E$16, 0), "NA")</f>
        <v>NA</v>
      </c>
      <c r="F29" s="8" t="str">
        <f>IF(ISNUMBER(F12), RANK(F12, F$3:F$16, 0), "NA")</f>
        <v>NA</v>
      </c>
      <c r="G29" s="9" t="str">
        <f>IF(ISNUMBER(G12), RANK(G12, G$3:G$16, 0), "NA")</f>
        <v>NA</v>
      </c>
      <c r="H29" s="8" t="str">
        <f>IF(ISNUMBER(H12), RANK(H12, H$3:H$16, 0), "NA")</f>
        <v>NA</v>
      </c>
      <c r="I29" s="9" t="str">
        <f>IF(ISNUMBER(I12), RANK(I12, I$3:I$16, 0), "NA")</f>
        <v>NA</v>
      </c>
      <c r="J29" s="8" t="str">
        <f>IF(ISNUMBER(J12), RANK(J12, J$3:J$16, 0), "NA")</f>
        <v>NA</v>
      </c>
      <c r="K29" s="9" t="str">
        <f>IF(ISNUMBER(K12), RANK(K12, K$3:K$16, 0), "NA")</f>
        <v>NA</v>
      </c>
      <c r="L29" s="8" t="str">
        <f>IF(ISNUMBER(L12), RANK(L12, L$3:L$16, 0), "NA")</f>
        <v>NA</v>
      </c>
      <c r="M29" s="9" t="str">
        <f>IF(ISNUMBER(M12), RANK(M12, M$3:M$16, 0), "NA")</f>
        <v>NA</v>
      </c>
      <c r="N29" s="8">
        <f>IF(ISNUMBER(N12), RANK(N12, N$3:N$16, 0), "NA")</f>
        <v>13</v>
      </c>
      <c r="O29" s="9">
        <f>IF(ISNUMBER(O12), RANK(O12, O$3:O$16, 0), "NA")</f>
        <v>13</v>
      </c>
      <c r="P29" s="8">
        <f>IF(ISNUMBER(P12), RANK(P12, P$3:P$16, 0), "NA")</f>
        <v>12</v>
      </c>
      <c r="Q29" s="9">
        <f>IF(ISNUMBER(Q12), RANK(Q12, Q$3:Q$16, 0), "NA")</f>
        <v>13</v>
      </c>
      <c r="R29" s="8">
        <f>IF(ISNUMBER(R12), RANK(R12, R$3:R$16, 0), "NA")</f>
        <v>13</v>
      </c>
      <c r="S29" s="9">
        <f>IF(ISNUMBER(S12), RANK(S12, S$3:S$16, 0), "NA")</f>
        <v>13</v>
      </c>
      <c r="T29" s="8" t="str">
        <f>IF(ISNUMBER(T12), RANK(T12, T$3:T$16, 0), "NA")</f>
        <v>NA</v>
      </c>
      <c r="U29" s="9" t="str">
        <f>IF(ISNUMBER(U12), RANK(U12, U$3:U$16, 0), "NA")</f>
        <v>NA</v>
      </c>
      <c r="V29" s="8" t="str">
        <f>IF(ISNUMBER(V12), RANK(V12, V$3:V$16, 0), "NA")</f>
        <v>NA</v>
      </c>
      <c r="W29" s="9" t="str">
        <f>IF(ISNUMBER(W12), RANK(W12, W$3:W$16, 0), "NA")</f>
        <v>NA</v>
      </c>
      <c r="X29" s="8" t="str">
        <f>IF(ISNUMBER(X12), RANK(X12, X$3:X$16, 0), "NA")</f>
        <v>NA</v>
      </c>
      <c r="Y29" s="9" t="str">
        <f>IF(ISNUMBER(Y12), RANK(Y12, Y$3:Y$16, 0), "NA")</f>
        <v>NA</v>
      </c>
    </row>
    <row r="30" spans="1:25" x14ac:dyDescent="0.25">
      <c r="A30" s="2" t="s">
        <v>43</v>
      </c>
      <c r="B30" s="8">
        <f>IF(ISNUMBER(B13), RANK(B13, B$3:B$16, 0), "NA")</f>
        <v>6</v>
      </c>
      <c r="C30" s="9">
        <f>IF(ISNUMBER(C13), RANK(C13, C$3:C$16, 0), "NA")</f>
        <v>7</v>
      </c>
      <c r="D30" s="8">
        <f>IF(ISNUMBER(D13), RANK(D13, D$3:D$16, 0), "NA")</f>
        <v>3</v>
      </c>
      <c r="E30" s="9">
        <f>IF(ISNUMBER(E13), RANK(E13, E$3:E$16, 0), "NA")</f>
        <v>9</v>
      </c>
      <c r="F30" s="8">
        <f>IF(ISNUMBER(F13), RANK(F13, F$3:F$16, 0), "NA")</f>
        <v>6</v>
      </c>
      <c r="G30" s="9">
        <f>IF(ISNUMBER(G13), RANK(G13, G$3:G$16, 0), "NA")</f>
        <v>7</v>
      </c>
      <c r="H30" s="8">
        <f>IF(ISNUMBER(H13), RANK(H13, H$3:H$16, 0), "NA")</f>
        <v>2</v>
      </c>
      <c r="I30" s="9">
        <f>IF(ISNUMBER(I13), RANK(I13, I$3:I$16, 0), "NA")</f>
        <v>3</v>
      </c>
      <c r="J30" s="8">
        <f>IF(ISNUMBER(J13), RANK(J13, J$3:J$16, 0), "NA")</f>
        <v>2</v>
      </c>
      <c r="K30" s="9">
        <f>IF(ISNUMBER(K13), RANK(K13, K$3:K$16, 0), "NA")</f>
        <v>1</v>
      </c>
      <c r="L30" s="8">
        <f>IF(ISNUMBER(L13), RANK(L13, L$3:L$16, 0), "NA")</f>
        <v>2</v>
      </c>
      <c r="M30" s="9">
        <f>IF(ISNUMBER(M13), RANK(M13, M$3:M$16, 0), "NA")</f>
        <v>2</v>
      </c>
      <c r="N30" s="8">
        <f>IF(ISNUMBER(N13), RANK(N13, N$3:N$16, 0), "NA")</f>
        <v>3</v>
      </c>
      <c r="O30" s="9">
        <f>IF(ISNUMBER(O13), RANK(O13, O$3:O$16, 0), "NA")</f>
        <v>4</v>
      </c>
      <c r="P30" s="8">
        <f>IF(ISNUMBER(P13), RANK(P13, P$3:P$16, 0), "NA")</f>
        <v>3</v>
      </c>
      <c r="Q30" s="9">
        <f>IF(ISNUMBER(Q13), RANK(Q13, Q$3:Q$16, 0), "NA")</f>
        <v>2</v>
      </c>
      <c r="R30" s="8">
        <f>IF(ISNUMBER(R13), RANK(R13, R$3:R$16, 0), "NA")</f>
        <v>4</v>
      </c>
      <c r="S30" s="9">
        <f>IF(ISNUMBER(S13), RANK(S13, S$3:S$16, 0), "NA")</f>
        <v>3</v>
      </c>
      <c r="T30" s="8" t="str">
        <f>IF(ISNUMBER(T13), RANK(T13, T$3:T$16, 0), "NA")</f>
        <v>NA</v>
      </c>
      <c r="U30" s="9" t="str">
        <f>IF(ISNUMBER(U13), RANK(U13, U$3:U$16, 0), "NA")</f>
        <v>NA</v>
      </c>
      <c r="V30" s="8" t="str">
        <f>IF(ISNUMBER(V13), RANK(V13, V$3:V$16, 0), "NA")</f>
        <v>NA</v>
      </c>
      <c r="W30" s="9" t="str">
        <f>IF(ISNUMBER(W13), RANK(W13, W$3:W$16, 0), "NA")</f>
        <v>NA</v>
      </c>
      <c r="X30" s="8" t="str">
        <f>IF(ISNUMBER(X13), RANK(X13, X$3:X$16, 0), "NA")</f>
        <v>NA</v>
      </c>
      <c r="Y30" s="9" t="str">
        <f>IF(ISNUMBER(Y13), RANK(Y13, Y$3:Y$16, 0), "NA")</f>
        <v>NA</v>
      </c>
    </row>
    <row r="31" spans="1:25" x14ac:dyDescent="0.25">
      <c r="A31" s="2" t="s">
        <v>44</v>
      </c>
      <c r="B31" s="8">
        <f>IF(ISNUMBER(B14), RANK(B14, B$3:B$16, 0), "NA")</f>
        <v>1</v>
      </c>
      <c r="C31" s="9">
        <f>IF(ISNUMBER(C14), RANK(C14, C$3:C$16, 0), "NA")</f>
        <v>2</v>
      </c>
      <c r="D31" s="8">
        <f>IF(ISNUMBER(D14), RANK(D14, D$3:D$16, 0), "NA")</f>
        <v>10</v>
      </c>
      <c r="E31" s="9">
        <f>IF(ISNUMBER(E14), RANK(E14, E$3:E$16, 0), "NA")</f>
        <v>2</v>
      </c>
      <c r="F31" s="8">
        <f>IF(ISNUMBER(F14), RANK(F14, F$3:F$16, 0), "NA")</f>
        <v>2</v>
      </c>
      <c r="G31" s="9">
        <f>IF(ISNUMBER(G14), RANK(G14, G$3:G$16, 0), "NA")</f>
        <v>2</v>
      </c>
      <c r="H31" s="8">
        <f>IF(ISNUMBER(H14), RANK(H14, H$3:H$16, 0), "NA")</f>
        <v>6</v>
      </c>
      <c r="I31" s="9">
        <f>IF(ISNUMBER(I14), RANK(I14, I$3:I$16, 0), "NA")</f>
        <v>5</v>
      </c>
      <c r="J31" s="8">
        <f>IF(ISNUMBER(J14), RANK(J14, J$3:J$16, 0), "NA")</f>
        <v>11</v>
      </c>
      <c r="K31" s="9">
        <f>IF(ISNUMBER(K14), RANK(K14, K$3:K$16, 0), "NA")</f>
        <v>3</v>
      </c>
      <c r="L31" s="8">
        <f>IF(ISNUMBER(L14), RANK(L14, L$3:L$16, 0), "NA")</f>
        <v>11</v>
      </c>
      <c r="M31" s="9">
        <f>IF(ISNUMBER(M14), RANK(M14, M$3:M$16, 0), "NA")</f>
        <v>3</v>
      </c>
      <c r="N31" s="8">
        <f>IF(ISNUMBER(N14), RANK(N14, N$3:N$16, 0), "NA")</f>
        <v>7</v>
      </c>
      <c r="O31" s="9">
        <f>IF(ISNUMBER(O14), RANK(O14, O$3:O$16, 0), "NA")</f>
        <v>5</v>
      </c>
      <c r="P31" s="8">
        <f>IF(ISNUMBER(P14), RANK(P14, P$3:P$16, 0), "NA")</f>
        <v>13</v>
      </c>
      <c r="Q31" s="9">
        <f>IF(ISNUMBER(Q14), RANK(Q14, Q$3:Q$16, 0), "NA")</f>
        <v>5</v>
      </c>
      <c r="R31" s="8">
        <f>IF(ISNUMBER(R14), RANK(R14, R$3:R$16, 0), "NA")</f>
        <v>7</v>
      </c>
      <c r="S31" s="9">
        <f>IF(ISNUMBER(S14), RANK(S14, S$3:S$16, 0), "NA")</f>
        <v>7</v>
      </c>
      <c r="T31" s="8">
        <f>IF(ISNUMBER(T14), RANK(T14, T$3:T$16, 0), "NA")</f>
        <v>5</v>
      </c>
      <c r="U31" s="9">
        <f>IF(ISNUMBER(U14), RANK(U14, U$3:U$16, 0), "NA")</f>
        <v>3</v>
      </c>
      <c r="V31" s="8">
        <f>IF(ISNUMBER(V14), RANK(V14, V$3:V$16, 0), "NA")</f>
        <v>5</v>
      </c>
      <c r="W31" s="9">
        <f>IF(ISNUMBER(W14), RANK(W14, W$3:W$16, 0), "NA")</f>
        <v>4</v>
      </c>
      <c r="X31" s="8">
        <f>IF(ISNUMBER(X14), RANK(X14, X$3:X$16, 0), "NA")</f>
        <v>6</v>
      </c>
      <c r="Y31" s="9">
        <f>IF(ISNUMBER(Y14), RANK(Y14, Y$3:Y$16, 0), "NA")</f>
        <v>4</v>
      </c>
    </row>
    <row r="32" spans="1:25" x14ac:dyDescent="0.25">
      <c r="A32" s="2" t="s">
        <v>45</v>
      </c>
      <c r="B32" s="8">
        <f>IF(ISNUMBER(B15), RANK(B15, B$3:B$16, 0), "NA")</f>
        <v>5</v>
      </c>
      <c r="C32" s="9">
        <f>IF(ISNUMBER(C15), RANK(C15, C$3:C$16, 0), "NA")</f>
        <v>9</v>
      </c>
      <c r="D32" s="8">
        <f>IF(ISNUMBER(D15), RANK(D15, D$3:D$16, 0), "NA")</f>
        <v>5</v>
      </c>
      <c r="E32" s="9">
        <f>IF(ISNUMBER(E15), RANK(E15, E$3:E$16, 0), "NA")</f>
        <v>5</v>
      </c>
      <c r="F32" s="8">
        <f>IF(ISNUMBER(F15), RANK(F15, F$3:F$16, 0), "NA")</f>
        <v>5</v>
      </c>
      <c r="G32" s="9">
        <f>IF(ISNUMBER(G15), RANK(G15, G$3:G$16, 0), "NA")</f>
        <v>8</v>
      </c>
      <c r="H32" s="8">
        <f>IF(ISNUMBER(H15), RANK(H15, H$3:H$16, 0), "NA")</f>
        <v>10</v>
      </c>
      <c r="I32" s="9">
        <f>IF(ISNUMBER(I15), RANK(I15, I$3:I$16, 0), "NA")</f>
        <v>10</v>
      </c>
      <c r="J32" s="8">
        <f>IF(ISNUMBER(J15), RANK(J15, J$3:J$16, 0), "NA")</f>
        <v>5</v>
      </c>
      <c r="K32" s="9">
        <f>IF(ISNUMBER(K15), RANK(K15, K$3:K$16, 0), "NA")</f>
        <v>6</v>
      </c>
      <c r="L32" s="8">
        <f>IF(ISNUMBER(L15), RANK(L15, L$3:L$16, 0), "NA")</f>
        <v>7</v>
      </c>
      <c r="M32" s="9">
        <f>IF(ISNUMBER(M15), RANK(M15, M$3:M$16, 0), "NA")</f>
        <v>8</v>
      </c>
      <c r="N32" s="8">
        <f>IF(ISNUMBER(N15), RANK(N15, N$3:N$16, 0), "NA")</f>
        <v>12</v>
      </c>
      <c r="O32" s="9">
        <f>IF(ISNUMBER(O15), RANK(O15, O$3:O$16, 0), "NA")</f>
        <v>12</v>
      </c>
      <c r="P32" s="8">
        <f>IF(ISNUMBER(P15), RANK(P15, P$3:P$16, 0), "NA")</f>
        <v>7</v>
      </c>
      <c r="Q32" s="9">
        <f>IF(ISNUMBER(Q15), RANK(Q15, Q$3:Q$16, 0), "NA")</f>
        <v>11</v>
      </c>
      <c r="R32" s="8">
        <f>IF(ISNUMBER(R15), RANK(R15, R$3:R$16, 0), "NA")</f>
        <v>12</v>
      </c>
      <c r="S32" s="9">
        <f>IF(ISNUMBER(S15), RANK(S15, S$3:S$16, 0), "NA")</f>
        <v>12</v>
      </c>
      <c r="T32" s="8">
        <f>IF(ISNUMBER(T15), RANK(T15, T$3:T$16, 0), "NA")</f>
        <v>6</v>
      </c>
      <c r="U32" s="9">
        <f>IF(ISNUMBER(U15), RANK(U15, U$3:U$16, 0), "NA")</f>
        <v>6</v>
      </c>
      <c r="V32" s="8">
        <f>IF(ISNUMBER(V15), RANK(V15, V$3:V$16, 0), "NA")</f>
        <v>6</v>
      </c>
      <c r="W32" s="9">
        <f>IF(ISNUMBER(W15), RANK(W15, W$3:W$16, 0), "NA")</f>
        <v>6</v>
      </c>
      <c r="X32" s="8">
        <f>IF(ISNUMBER(X15), RANK(X15, X$3:X$16, 0), "NA")</f>
        <v>5</v>
      </c>
      <c r="Y32" s="9">
        <f>IF(ISNUMBER(Y15), RANK(Y15, Y$3:Y$16, 0), "NA")</f>
        <v>6</v>
      </c>
    </row>
    <row r="33" spans="1:25" x14ac:dyDescent="0.25">
      <c r="A33" s="2" t="s">
        <v>46</v>
      </c>
      <c r="B33" s="8">
        <f>IF(ISNUMBER(B16), RANK(B16, B$3:B$16, 0), "NA")</f>
        <v>9</v>
      </c>
      <c r="C33" s="9">
        <f>IF(ISNUMBER(C16), RANK(C16, C$3:C$16, 0), "NA")</f>
        <v>10</v>
      </c>
      <c r="D33" s="8">
        <f>IF(ISNUMBER(D16), RANK(D16, D$3:D$16, 0), "NA")</f>
        <v>7</v>
      </c>
      <c r="E33" s="9">
        <f>IF(ISNUMBER(E16), RANK(E16, E$3:E$16, 0), "NA")</f>
        <v>10</v>
      </c>
      <c r="F33" s="8">
        <f>IF(ISNUMBER(F16), RANK(F16, F$3:F$16, 0), "NA")</f>
        <v>9</v>
      </c>
      <c r="G33" s="9">
        <f>IF(ISNUMBER(G16), RANK(G16, G$3:G$16, 0), "NA")</f>
        <v>11</v>
      </c>
      <c r="H33" s="8">
        <f>IF(ISNUMBER(H16), RANK(H16, H$3:H$16, 0), "NA")</f>
        <v>9</v>
      </c>
      <c r="I33" s="9">
        <f>IF(ISNUMBER(I16), RANK(I16, I$3:I$16, 0), "NA")</f>
        <v>9</v>
      </c>
      <c r="J33" s="8">
        <f>IF(ISNUMBER(J16), RANK(J16, J$3:J$16, 0), "NA")</f>
        <v>6</v>
      </c>
      <c r="K33" s="9">
        <f>IF(ISNUMBER(K16), RANK(K16, K$3:K$16, 0), "NA")</f>
        <v>11</v>
      </c>
      <c r="L33" s="8">
        <f>IF(ISNUMBER(L16), RANK(L16, L$3:L$16, 0), "NA")</f>
        <v>8</v>
      </c>
      <c r="M33" s="9">
        <f>IF(ISNUMBER(M16), RANK(M16, M$3:M$16, 0), "NA")</f>
        <v>9</v>
      </c>
      <c r="N33" s="8">
        <f>IF(ISNUMBER(N16), RANK(N16, N$3:N$16, 0), "NA")</f>
        <v>11</v>
      </c>
      <c r="O33" s="9">
        <f>IF(ISNUMBER(O16), RANK(O16, O$3:O$16, 0), "NA")</f>
        <v>11</v>
      </c>
      <c r="P33" s="8">
        <f>IF(ISNUMBER(P16), RANK(P16, P$3:P$16, 0), "NA")</f>
        <v>10</v>
      </c>
      <c r="Q33" s="9">
        <f>IF(ISNUMBER(Q16), RANK(Q16, Q$3:Q$16, 0), "NA")</f>
        <v>12</v>
      </c>
      <c r="R33" s="8">
        <f>IF(ISNUMBER(R16), RANK(R16, R$3:R$16, 0), "NA")</f>
        <v>11</v>
      </c>
      <c r="S33" s="9">
        <f>IF(ISNUMBER(S16), RANK(S16, S$3:S$16, 0), "NA")</f>
        <v>11</v>
      </c>
      <c r="T33" s="8">
        <f>IF(ISNUMBER(T16), RANK(T16, T$3:T$16, 0), "NA")</f>
        <v>7</v>
      </c>
      <c r="U33" s="9">
        <f>IF(ISNUMBER(U16), RANK(U16, U$3:U$16, 0), "NA")</f>
        <v>7</v>
      </c>
      <c r="V33" s="8">
        <f>IF(ISNUMBER(V16), RANK(V16, V$3:V$16, 0), "NA")</f>
        <v>8</v>
      </c>
      <c r="W33" s="9">
        <f>IF(ISNUMBER(W16), RANK(W16, W$3:W$16, 0), "NA")</f>
        <v>7</v>
      </c>
      <c r="X33" s="8">
        <f>IF(ISNUMBER(X16), RANK(X16, X$3:X$16, 0), "NA")</f>
        <v>8</v>
      </c>
      <c r="Y33" s="9">
        <f>IF(ISNUMBER(Y16), RANK(Y16, Y$3:Y$16, 0), "NA")</f>
        <v>7</v>
      </c>
    </row>
  </sheetData>
  <mergeCells count="2">
    <mergeCell ref="A19:Y19"/>
    <mergeCell ref="A2:Y2"/>
  </mergeCells>
  <pageMargins left="0.7" right="0.7" top="0.75" bottom="0.75" header="0.3" footer="0.3"/>
  <pageSetup paperSize="9" scale="95" orientation="portrait" r:id="rId1"/>
  <ignoredErrors>
    <ignoredError sqref="B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2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33</v>
      </c>
      <c r="B3" s="3">
        <f>IF(ISNUMBER('Method 1'!B8), 'Method 1'!B8, "NA")</f>
        <v>1.60016</v>
      </c>
      <c r="C3" s="4">
        <f>IF(ISNUMBER('Method 1'!C8), 'Method 1'!C8, "NA")</f>
        <v>1.46106</v>
      </c>
      <c r="D3" s="3">
        <f>IF(ISNUMBER('Method 1'!D8), 'Method 1'!D8, "NA")</f>
        <v>1.9467399999999999</v>
      </c>
      <c r="E3" s="4">
        <f>IF(ISNUMBER('Method 1'!E8), 'Method 1'!E8, "NA")</f>
        <v>1.3572299999999999</v>
      </c>
      <c r="F3" s="3">
        <f>IF(ISNUMBER('Method 1'!F8), 'Method 1'!F8, "NA")</f>
        <v>1.5891900000000001</v>
      </c>
      <c r="G3" s="4">
        <f>IF(ISNUMBER('Method 1'!G8), 'Method 1'!G8, "NA")</f>
        <v>1.42059</v>
      </c>
      <c r="H3" s="3">
        <f>IF(ISNUMBER('Method 1'!H8), 'Method 1'!H8, "NA")</f>
        <v>0.35531600000000002</v>
      </c>
      <c r="I3" s="4">
        <f>IF(ISNUMBER('Method 1'!I8), 'Method 1'!I8, "NA")</f>
        <v>0.24892700000000001</v>
      </c>
      <c r="J3" s="3">
        <f>IF(ISNUMBER('Method 1'!J8), 'Method 1'!J8, "NA")</f>
        <v>0.26811600000000002</v>
      </c>
      <c r="K3" s="4">
        <f>IF(ISNUMBER('Method 1'!K8), 'Method 1'!K8, "NA")</f>
        <v>0.14117299999999999</v>
      </c>
      <c r="L3" s="3">
        <f>IF(ISNUMBER('Method 1'!L8), 'Method 1'!L8, "NA")</f>
        <v>0.32133600000000001</v>
      </c>
      <c r="M3" s="4">
        <f>IF(ISNUMBER('Method 1'!M8), 'Method 1'!M8, "NA")</f>
        <v>1.29193</v>
      </c>
      <c r="N3" s="3">
        <f>IF(ISNUMBER('Method 1'!N8), 'Method 1'!N8, "NA")</f>
        <v>0.47409499999999999</v>
      </c>
      <c r="O3" s="4">
        <f>IF(ISNUMBER('Method 1'!O8), 'Method 1'!O8, "NA")</f>
        <v>0.33708199999999999</v>
      </c>
      <c r="P3" s="3">
        <f>IF(ISNUMBER('Method 1'!P8), 'Method 1'!P8, "NA")</f>
        <v>0.43472300000000003</v>
      </c>
      <c r="Q3" s="4">
        <f>IF(ISNUMBER('Method 1'!Q8), 'Method 1'!Q8, "NA")</f>
        <v>0.18209900000000001</v>
      </c>
      <c r="R3" s="3">
        <f>IF(ISNUMBER('Method 1'!R8), 'Method 1'!R8, "NA")</f>
        <v>0.41524</v>
      </c>
      <c r="S3" s="4">
        <f>IF(ISNUMBER('Method 1'!S8), 'Method 1'!S8, "NA")</f>
        <v>0.306284</v>
      </c>
      <c r="T3" s="3">
        <f>IF(ISNUMBER('Method 1'!T8), 'Method 1'!T8, "NA")</f>
        <v>0.85331199999999996</v>
      </c>
      <c r="U3" s="4">
        <f>IF(ISNUMBER('Method 1'!U8), 'Method 1'!U8, "NA")</f>
        <v>0.80063899999999999</v>
      </c>
      <c r="V3" s="3">
        <f>IF(ISNUMBER('Method 1'!V8), 'Method 1'!V8, "NA")</f>
        <v>0.84214699999999998</v>
      </c>
      <c r="W3" s="4">
        <f>IF(ISNUMBER('Method 1'!W8), 'Method 1'!W8, "NA")</f>
        <v>0.83594299999999999</v>
      </c>
      <c r="X3" s="3">
        <f>IF(ISNUMBER('Method 1'!X8), 'Method 1'!X8, "NA")</f>
        <v>0.853993</v>
      </c>
      <c r="Y3" s="4">
        <f>IF(ISNUMBER('Method 1'!Y8), 'Method 1'!Y8, "NA")</f>
        <v>0.78208999999999995</v>
      </c>
    </row>
    <row r="4" spans="1:25" x14ac:dyDescent="0.25">
      <c r="A4" s="2" t="s">
        <v>34</v>
      </c>
      <c r="B4" s="3">
        <f>IF(ISNUMBER('Method 2'!B8), 'Method 2'!B8, "NA")</f>
        <v>1.67401</v>
      </c>
      <c r="C4" s="4">
        <f>IF(ISNUMBER('Method 2'!C8), 'Method 2'!C8, "NA")</f>
        <v>1.6886099999999999</v>
      </c>
      <c r="D4" s="3">
        <f>IF(ISNUMBER('Method 2'!D8), 'Method 2'!D8, "NA")</f>
        <v>1.45475</v>
      </c>
      <c r="E4" s="4">
        <f>IF(ISNUMBER('Method 2'!E8), 'Method 2'!E8, "NA")</f>
        <v>1.51695</v>
      </c>
      <c r="F4" s="3">
        <f>IF(ISNUMBER('Method 2'!F8), 'Method 2'!F8, "NA")</f>
        <v>1.5870500000000001</v>
      </c>
      <c r="G4" s="4">
        <f>IF(ISNUMBER('Method 2'!G8), 'Method 2'!G8, "NA")</f>
        <v>1.6122000000000001</v>
      </c>
      <c r="H4" s="3">
        <f>IF(ISNUMBER('Method 2'!H8), 'Method 2'!H8, "NA")</f>
        <v>0.68444099999999997</v>
      </c>
      <c r="I4" s="4">
        <f>IF(ISNUMBER('Method 2'!I8), 'Method 2'!I8, "NA")</f>
        <v>0.61794400000000005</v>
      </c>
      <c r="J4" s="3">
        <f>IF(ISNUMBER('Method 2'!J8), 'Method 2'!J8, "NA")</f>
        <v>0.65898699999999999</v>
      </c>
      <c r="K4" s="4">
        <f>IF(ISNUMBER('Method 2'!K8), 'Method 2'!K8, "NA")</f>
        <v>0.58526400000000001</v>
      </c>
      <c r="L4" s="3">
        <f>IF(ISNUMBER('Method 2'!L8), 'Method 2'!L8, "NA")</f>
        <v>0.649482</v>
      </c>
      <c r="M4" s="4">
        <f>IF(ISNUMBER('Method 2'!M8), 'Method 2'!M8, "NA")</f>
        <v>0.59121599999999996</v>
      </c>
      <c r="N4" s="3">
        <f>IF(ISNUMBER('Method 2'!N8), 'Method 2'!N8, "NA")</f>
        <v>0.88383699999999998</v>
      </c>
      <c r="O4" s="4">
        <f>IF(ISNUMBER('Method 2'!O8), 'Method 2'!O8, "NA")</f>
        <v>0.66938299999999995</v>
      </c>
      <c r="P4" s="3">
        <f>IF(ISNUMBER('Method 2'!P8), 'Method 2'!P8, "NA")</f>
        <v>0.72940099999999997</v>
      </c>
      <c r="Q4" s="4">
        <f>IF(ISNUMBER('Method 2'!Q8), 'Method 2'!Q8, "NA")</f>
        <v>0.49466300000000002</v>
      </c>
      <c r="R4" s="3">
        <f>IF(ISNUMBER('Method 2'!R8), 'Method 2'!R8, "NA")</f>
        <v>0.76311300000000004</v>
      </c>
      <c r="S4" s="4">
        <f>IF(ISNUMBER('Method 2'!S8), 'Method 2'!S8, "NA")</f>
        <v>0.61232600000000004</v>
      </c>
      <c r="T4" s="3">
        <f>IF(ISNUMBER('Method 2'!T8), 'Method 2'!T8, "NA")</f>
        <v>0.69679899999999995</v>
      </c>
      <c r="U4" s="4">
        <f>IF(ISNUMBER('Method 2'!U8), 'Method 2'!U8, "NA")</f>
        <v>0.61006300000000002</v>
      </c>
      <c r="V4" s="3">
        <f>IF(ISNUMBER('Method 2'!V8), 'Method 2'!V8, "NA")</f>
        <v>0.65327199999999996</v>
      </c>
      <c r="W4" s="4">
        <f>IF(ISNUMBER('Method 2'!W8), 'Method 2'!W8, "NA")</f>
        <v>0.57721</v>
      </c>
      <c r="X4" s="3">
        <f>IF(ISNUMBER('Method 2'!X8), 'Method 2'!X8, "NA")</f>
        <v>0.684006</v>
      </c>
      <c r="Y4" s="4">
        <f>IF(ISNUMBER('Method 2'!Y8), 'Method 2'!Y8, "NA")</f>
        <v>0.59936699999999998</v>
      </c>
    </row>
    <row r="5" spans="1:25" x14ac:dyDescent="0.25">
      <c r="A5" s="2" t="s">
        <v>35</v>
      </c>
      <c r="B5" s="3" t="str">
        <f>IF(ISNUMBER('Method 3'!B8), 'Method 3'!B8, "NA")</f>
        <v>NA</v>
      </c>
      <c r="C5" s="4" t="str">
        <f>IF(ISNUMBER('Method 3'!C8), 'Method 3'!C8, "NA")</f>
        <v>NA</v>
      </c>
      <c r="D5" s="3" t="str">
        <f>IF(ISNUMBER('Method 3'!D8), 'Method 3'!D8, "NA")</f>
        <v>NA</v>
      </c>
      <c r="E5" s="4" t="str">
        <f>IF(ISNUMBER('Method 3'!E8), 'Method 3'!E8, "NA")</f>
        <v>NA</v>
      </c>
      <c r="F5" s="3" t="str">
        <f>IF(ISNUMBER('Method 3'!F8), 'Method 3'!F8, "NA")</f>
        <v>NA</v>
      </c>
      <c r="G5" s="4" t="str">
        <f>IF(ISNUMBER('Method 3'!G8), 'Method 3'!G8, "NA")</f>
        <v>NA</v>
      </c>
      <c r="H5" s="3">
        <f>IF(ISNUMBER('Method 3'!H8), 'Method 3'!H8, "NA")</f>
        <v>0.559836</v>
      </c>
      <c r="I5" s="4">
        <f>IF(ISNUMBER('Method 3'!I8), 'Method 3'!I8, "NA")</f>
        <v>0.50521000000000005</v>
      </c>
      <c r="J5" s="3">
        <f>IF(ISNUMBER('Method 3'!J8), 'Method 3'!J8, "NA")</f>
        <v>0.49776599999999999</v>
      </c>
      <c r="K5" s="4">
        <f>IF(ISNUMBER('Method 3'!K8), 'Method 3'!K8, "NA")</f>
        <v>0.43639499999999998</v>
      </c>
      <c r="L5" s="3">
        <f>IF(ISNUMBER('Method 3'!L8), 'Method 3'!L8, "NA")</f>
        <v>0.52734700000000001</v>
      </c>
      <c r="M5" s="4">
        <f>IF(ISNUMBER('Method 3'!M8), 'Method 3'!M8, "NA")</f>
        <v>0.47148099999999998</v>
      </c>
      <c r="N5" s="3">
        <f>IF(ISNUMBER('Method 3'!N8), 'Method 3'!N8, "NA")</f>
        <v>0.73097999999999996</v>
      </c>
      <c r="O5" s="4">
        <f>IF(ISNUMBER('Method 3'!O8), 'Method 3'!O8, "NA")</f>
        <v>0.62698600000000004</v>
      </c>
      <c r="P5" s="3">
        <f>IF(ISNUMBER('Method 3'!P8), 'Method 3'!P8, "NA")</f>
        <v>0.56485300000000005</v>
      </c>
      <c r="Q5" s="4">
        <f>IF(ISNUMBER('Method 3'!Q8), 'Method 3'!Q8, "NA")</f>
        <v>0.476246</v>
      </c>
      <c r="R5" s="3">
        <f>IF(ISNUMBER('Method 3'!R8), 'Method 3'!R8, "NA")</f>
        <v>0.60308300000000004</v>
      </c>
      <c r="S5" s="4">
        <f>IF(ISNUMBER('Method 3'!S8), 'Method 3'!S8, "NA")</f>
        <v>0.54281000000000001</v>
      </c>
      <c r="T5" s="3" t="str">
        <f>IF(ISNUMBER('Method 3'!T8), 'Method 3'!T8, "NA")</f>
        <v>NA</v>
      </c>
      <c r="U5" s="4" t="str">
        <f>IF(ISNUMBER('Method 3'!U8), 'Method 3'!U8, "NA")</f>
        <v>NA</v>
      </c>
      <c r="V5" s="3" t="str">
        <f>IF(ISNUMBER('Method 3'!V8), 'Method 3'!V8, "NA")</f>
        <v>NA</v>
      </c>
      <c r="W5" s="4" t="str">
        <f>IF(ISNUMBER('Method 3'!W8), 'Method 3'!W8, "NA")</f>
        <v>NA</v>
      </c>
      <c r="X5" s="3" t="str">
        <f>IF(ISNUMBER('Method 3'!X8), 'Method 3'!X8, "NA")</f>
        <v>NA</v>
      </c>
      <c r="Y5" s="4" t="str">
        <f>IF(ISNUMBER('Method 3'!Y8), 'Method 3'!Y8, "NA")</f>
        <v>NA</v>
      </c>
    </row>
    <row r="6" spans="1:25" x14ac:dyDescent="0.25">
      <c r="A6" s="2" t="s">
        <v>36</v>
      </c>
      <c r="B6" s="3">
        <f>IF(ISNUMBER('Method 4'!B8), 'Method 4'!B8, "NA")</f>
        <v>1.2388999999999999</v>
      </c>
      <c r="C6" s="4">
        <f>IF(ISNUMBER('Method 4'!C8), 'Method 4'!C8, "NA")</f>
        <v>1.0698799999999999</v>
      </c>
      <c r="D6" s="3">
        <f>IF(ISNUMBER('Method 4'!D8), 'Method 4'!D8, "NA")</f>
        <v>0.89979699999999996</v>
      </c>
      <c r="E6" s="4">
        <f>IF(ISNUMBER('Method 4'!E8), 'Method 4'!E8, "NA")</f>
        <v>0.66249000000000002</v>
      </c>
      <c r="F6" s="3">
        <f>IF(ISNUMBER('Method 4'!F8), 'Method 4'!F8, "NA")</f>
        <v>1.0815399999999999</v>
      </c>
      <c r="G6" s="4">
        <f>IF(ISNUMBER('Method 4'!G8), 'Method 4'!G8, "NA")</f>
        <v>0.89421499999999998</v>
      </c>
      <c r="H6" s="3" t="str">
        <f>IF(ISNUMBER('Method 4'!H8), 'Method 4'!H8, "NA")</f>
        <v>NA</v>
      </c>
      <c r="I6" s="4" t="str">
        <f>IF(ISNUMBER('Method 4'!I8), 'Method 4'!I8, "NA")</f>
        <v>NA</v>
      </c>
      <c r="J6" s="3" t="str">
        <f>IF(ISNUMBER('Method 4'!J8), 'Method 4'!J8, "NA")</f>
        <v>NA</v>
      </c>
      <c r="K6" s="4" t="str">
        <f>IF(ISNUMBER('Method 4'!K8), 'Method 4'!K8, "NA")</f>
        <v>NA</v>
      </c>
      <c r="L6" s="3" t="str">
        <f>IF(ISNUMBER('Method 4'!L8), 'Method 4'!L8, "NA")</f>
        <v>NA</v>
      </c>
      <c r="M6" s="4" t="str">
        <f>IF(ISNUMBER('Method 4'!M8), 'Method 4'!M8, "NA")</f>
        <v>NA</v>
      </c>
      <c r="N6" s="3" t="str">
        <f>IF(ISNUMBER('Method 4'!N8), 'Method 4'!N8, "NA")</f>
        <v>NA</v>
      </c>
      <c r="O6" s="4" t="str">
        <f>IF(ISNUMBER('Method 4'!O8), 'Method 4'!O8, "NA")</f>
        <v>NA</v>
      </c>
      <c r="P6" s="3" t="str">
        <f>IF(ISNUMBER('Method 4'!P8), 'Method 4'!P8, "NA")</f>
        <v>NA</v>
      </c>
      <c r="Q6" s="4" t="str">
        <f>IF(ISNUMBER('Method 4'!Q8), 'Method 4'!Q8, "NA")</f>
        <v>NA</v>
      </c>
      <c r="R6" s="3" t="str">
        <f>IF(ISNUMBER('Method 4'!R8), 'Method 4'!R8, "NA")</f>
        <v>NA</v>
      </c>
      <c r="S6" s="4" t="str">
        <f>IF(ISNUMBER('Method 4'!S8), 'Method 4'!S8, "NA")</f>
        <v>NA</v>
      </c>
      <c r="T6" s="3" t="str">
        <f>IF(ISNUMBER('Method 4'!T8), 'Method 4'!T8, "NA")</f>
        <v>NA</v>
      </c>
      <c r="U6" s="4" t="str">
        <f>IF(ISNUMBER('Method 4'!U8), 'Method 4'!U8, "NA")</f>
        <v>NA</v>
      </c>
      <c r="V6" s="3" t="str">
        <f>IF(ISNUMBER('Method 4'!V8), 'Method 4'!V8, "NA")</f>
        <v>NA</v>
      </c>
      <c r="W6" s="4" t="str">
        <f>IF(ISNUMBER('Method 4'!W8), 'Method 4'!W8, "NA")</f>
        <v>NA</v>
      </c>
      <c r="X6" s="3" t="str">
        <f>IF(ISNUMBER('Method 4'!X8), 'Method 4'!X8, "NA")</f>
        <v>NA</v>
      </c>
      <c r="Y6" s="4" t="str">
        <f>IF(ISNUMBER('Method 4'!Y8), 'Method 4'!Y8, "NA")</f>
        <v>NA</v>
      </c>
    </row>
    <row r="7" spans="1:25" x14ac:dyDescent="0.25">
      <c r="A7" s="2" t="s">
        <v>37</v>
      </c>
      <c r="B7" s="3">
        <f>IF(ISNUMBER('Method 5'!B8), 'Method 5'!B8, "NA")</f>
        <v>1.6525300000000001</v>
      </c>
      <c r="C7" s="4">
        <f>IF(ISNUMBER('Method 5'!C8), 'Method 5'!C8, "NA")</f>
        <v>1.5916399999999999</v>
      </c>
      <c r="D7" s="3">
        <f>IF(ISNUMBER('Method 5'!D8), 'Method 5'!D8, "NA")</f>
        <v>1.1011899999999999</v>
      </c>
      <c r="E7" s="4">
        <f>IF(ISNUMBER('Method 5'!E8), 'Method 5'!E8, "NA")</f>
        <v>0.85162199999999999</v>
      </c>
      <c r="F7" s="3">
        <f>IF(ISNUMBER('Method 5'!F8), 'Method 5'!F8, "NA")</f>
        <v>1.42025</v>
      </c>
      <c r="G7" s="4">
        <f>IF(ISNUMBER('Method 5'!G8), 'Method 5'!G8, "NA")</f>
        <v>1.3008200000000001</v>
      </c>
      <c r="H7" s="3">
        <f>IF(ISNUMBER('Method 5'!H8), 'Method 5'!H8, "NA")</f>
        <v>0.63528099999999998</v>
      </c>
      <c r="I7" s="4">
        <f>IF(ISNUMBER('Method 5'!I8), 'Method 5'!I8, "NA")</f>
        <v>0.60466200000000003</v>
      </c>
      <c r="J7" s="3">
        <f>IF(ISNUMBER('Method 5'!J8), 'Method 5'!J8, "NA")</f>
        <v>0.35197299999999998</v>
      </c>
      <c r="K7" s="4">
        <f>IF(ISNUMBER('Method 5'!K8), 'Method 5'!K8, "NA")</f>
        <v>0.22261900000000001</v>
      </c>
      <c r="L7" s="3">
        <f>IF(ISNUMBER('Method 5'!L8), 'Method 5'!L8, "NA")</f>
        <v>0.46005000000000001</v>
      </c>
      <c r="M7" s="4">
        <f>IF(ISNUMBER('Method 5'!M8), 'Method 5'!M8, "NA")</f>
        <v>0.400391</v>
      </c>
      <c r="N7" s="3">
        <f>IF(ISNUMBER('Method 5'!N8), 'Method 5'!N8, "NA")</f>
        <v>0.77970799999999996</v>
      </c>
      <c r="O7" s="4">
        <f>IF(ISNUMBER('Method 5'!O8), 'Method 5'!O8, "NA")</f>
        <v>0.67395400000000005</v>
      </c>
      <c r="P7" s="3">
        <f>IF(ISNUMBER('Method 5'!P8), 'Method 5'!P8, "NA")</f>
        <v>0.419076</v>
      </c>
      <c r="Q7" s="4">
        <f>IF(ISNUMBER('Method 5'!Q8), 'Method 5'!Q8, "NA")</f>
        <v>0.34144999999999998</v>
      </c>
      <c r="R7" s="3">
        <f>IF(ISNUMBER('Method 5'!R8), 'Method 5'!R8, "NA")</f>
        <v>0.58456200000000003</v>
      </c>
      <c r="S7" s="4">
        <f>IF(ISNUMBER('Method 5'!S8), 'Method 5'!S8, "NA")</f>
        <v>0.50534599999999996</v>
      </c>
      <c r="T7" s="3">
        <f>IF(ISNUMBER('Method 5'!T8), 'Method 5'!T8, "NA")</f>
        <v>0.73661900000000002</v>
      </c>
      <c r="U7" s="4">
        <f>IF(ISNUMBER('Method 5'!U8), 'Method 5'!U8, "NA")</f>
        <v>0.76574699999999996</v>
      </c>
      <c r="V7" s="3">
        <f>IF(ISNUMBER('Method 5'!V8), 'Method 5'!V8, "NA")</f>
        <v>0.72368600000000005</v>
      </c>
      <c r="W7" s="4">
        <f>IF(ISNUMBER('Method 5'!W8), 'Method 5'!W8, "NA")</f>
        <v>0.72460500000000005</v>
      </c>
      <c r="X7" s="3">
        <f>IF(ISNUMBER('Method 5'!X8), 'Method 5'!X8, "NA")</f>
        <v>0.72125600000000001</v>
      </c>
      <c r="Y7" s="4">
        <f>IF(ISNUMBER('Method 5'!Y8), 'Method 5'!Y8, "NA")</f>
        <v>0.69678700000000005</v>
      </c>
    </row>
    <row r="8" spans="1:25" x14ac:dyDescent="0.25">
      <c r="A8" s="2" t="s">
        <v>38</v>
      </c>
      <c r="B8" s="3">
        <f>IF(ISNUMBER('Method 6'!B8), 'Method 6'!B8, "NA")</f>
        <v>2.3059599999999998</v>
      </c>
      <c r="C8" s="4">
        <f>IF(ISNUMBER('Method 6'!C8), 'Method 6'!C8, "NA")</f>
        <v>2.2399</v>
      </c>
      <c r="D8" s="3">
        <f>IF(ISNUMBER('Method 6'!D8), 'Method 6'!D8, "NA")</f>
        <v>2.2816299999999998</v>
      </c>
      <c r="E8" s="4">
        <f>IF(ISNUMBER('Method 6'!E8), 'Method 6'!E8, "NA")</f>
        <v>2.1566900000000002</v>
      </c>
      <c r="F8" s="3">
        <f>IF(ISNUMBER('Method 6'!F8), 'Method 6'!F8, "NA")</f>
        <v>2.2964699999999998</v>
      </c>
      <c r="G8" s="4">
        <f>IF(ISNUMBER('Method 6'!G8), 'Method 6'!G8, "NA")</f>
        <v>2.2014999999999998</v>
      </c>
      <c r="H8" s="3">
        <f>IF(ISNUMBER('Method 6'!H8), 'Method 6'!H8, "NA")</f>
        <v>0.49347299999999999</v>
      </c>
      <c r="I8" s="4">
        <f>IF(ISNUMBER('Method 6'!I8), 'Method 6'!I8, "NA")</f>
        <v>0.38577499999999998</v>
      </c>
      <c r="J8" s="3">
        <f>IF(ISNUMBER('Method 6'!J8), 'Method 6'!J8, "NA")</f>
        <v>0.32342100000000001</v>
      </c>
      <c r="K8" s="4">
        <f>IF(ISNUMBER('Method 6'!K8), 'Method 6'!K8, "NA")</f>
        <v>0.169014</v>
      </c>
      <c r="L8" s="3">
        <f>IF(ISNUMBER('Method 6'!L8), 'Method 6'!L8, "NA")</f>
        <v>0.40383799999999997</v>
      </c>
      <c r="M8" s="4">
        <f>IF(ISNUMBER('Method 6'!M8), 'Method 6'!M8, "NA")</f>
        <v>0.28622999999999998</v>
      </c>
      <c r="N8" s="3">
        <f>IF(ISNUMBER('Method 6'!N8), 'Method 6'!N8, "NA")</f>
        <v>0.68045299999999997</v>
      </c>
      <c r="O8" s="4">
        <f>IF(ISNUMBER('Method 6'!O8), 'Method 6'!O8, "NA")</f>
        <v>0.58237499999999998</v>
      </c>
      <c r="P8" s="3">
        <f>IF(ISNUMBER('Method 6'!P8), 'Method 6'!P8, "NA")</f>
        <v>0.42389900000000003</v>
      </c>
      <c r="Q8" s="4">
        <f>IF(ISNUMBER('Method 6'!Q8), 'Method 6'!Q8, "NA")</f>
        <v>0.30862099999999998</v>
      </c>
      <c r="R8" s="3">
        <f>IF(ISNUMBER('Method 6'!R8), 'Method 6'!R8, "NA")</f>
        <v>0.52997700000000003</v>
      </c>
      <c r="S8" s="4">
        <f>IF(ISNUMBER('Method 6'!S8), 'Method 6'!S8, "NA")</f>
        <v>0.47130300000000003</v>
      </c>
      <c r="T8" s="3" t="str">
        <f>IF(ISNUMBER('Method 6'!T8), 'Method 6'!T8, "NA")</f>
        <v>NA</v>
      </c>
      <c r="U8" s="4" t="str">
        <f>IF(ISNUMBER('Method 6'!U8), 'Method 6'!U8, "NA")</f>
        <v>NA</v>
      </c>
      <c r="V8" s="3" t="str">
        <f>IF(ISNUMBER('Method 6'!V8), 'Method 6'!V8, "NA")</f>
        <v>NA</v>
      </c>
      <c r="W8" s="4" t="str">
        <f>IF(ISNUMBER('Method 6'!W8), 'Method 6'!W8, "NA")</f>
        <v>NA</v>
      </c>
      <c r="X8" s="3" t="str">
        <f>IF(ISNUMBER('Method 6'!X8), 'Method 6'!X8, "NA")</f>
        <v>NA</v>
      </c>
      <c r="Y8" s="4" t="str">
        <f>IF(ISNUMBER('Method 6'!Y8), 'Method 6'!Y8, "NA")</f>
        <v>NA</v>
      </c>
    </row>
    <row r="9" spans="1:25" x14ac:dyDescent="0.25">
      <c r="A9" s="2" t="s">
        <v>39</v>
      </c>
      <c r="B9" s="3" t="str">
        <f>IF(ISNUMBER('Method 7'!B8), 'Method 7'!B8, "NA")</f>
        <v>NA</v>
      </c>
      <c r="C9" s="4" t="str">
        <f>IF(ISNUMBER('Method 7'!C8), 'Method 7'!C8, "NA")</f>
        <v>NA</v>
      </c>
      <c r="D9" s="3" t="str">
        <f>IF(ISNUMBER('Method 7'!D8), 'Method 7'!D8, "NA")</f>
        <v>NA</v>
      </c>
      <c r="E9" s="4" t="str">
        <f>IF(ISNUMBER('Method 7'!E8), 'Method 7'!E8, "NA")</f>
        <v>NA</v>
      </c>
      <c r="F9" s="3" t="str">
        <f>IF(ISNUMBER('Method 7'!F8), 'Method 7'!F8, "NA")</f>
        <v>NA</v>
      </c>
      <c r="G9" s="4" t="str">
        <f>IF(ISNUMBER('Method 7'!G8), 'Method 7'!G8, "NA")</f>
        <v>NA</v>
      </c>
      <c r="H9" s="3">
        <f>IF(ISNUMBER('Method 7'!H8), 'Method 7'!H8, "NA")</f>
        <v>2.6764600000000001</v>
      </c>
      <c r="I9" s="4">
        <f>IF(ISNUMBER('Method 7'!I8), 'Method 7'!I8, "NA")</f>
        <v>2.7950300000000001</v>
      </c>
      <c r="J9" s="3">
        <f>IF(ISNUMBER('Method 7'!J8), 'Method 7'!J8, "NA")</f>
        <v>2.7111200000000002</v>
      </c>
      <c r="K9" s="4">
        <f>IF(ISNUMBER('Method 7'!K8), 'Method 7'!K8, "NA")</f>
        <v>3.14629</v>
      </c>
      <c r="L9" s="3">
        <f>IF(ISNUMBER('Method 7'!L8), 'Method 7'!L8, "NA")</f>
        <v>3.0152999999999999</v>
      </c>
      <c r="M9" s="4">
        <f>IF(ISNUMBER('Method 7'!M8), 'Method 7'!M8, "NA")</f>
        <v>3.0075500000000002</v>
      </c>
      <c r="N9" s="3">
        <f>IF(ISNUMBER('Method 7'!N8), 'Method 7'!N8, "NA")</f>
        <v>1.4555</v>
      </c>
      <c r="O9" s="4">
        <f>IF(ISNUMBER('Method 7'!O8), 'Method 7'!O8, "NA")</f>
        <v>1.4281900000000001</v>
      </c>
      <c r="P9" s="3">
        <f>IF(ISNUMBER('Method 7'!P8), 'Method 7'!P8, "NA")</f>
        <v>1.44798</v>
      </c>
      <c r="Q9" s="4">
        <f>IF(ISNUMBER('Method 7'!Q8), 'Method 7'!Q8, "NA")</f>
        <v>1.42065</v>
      </c>
      <c r="R9" s="3">
        <f>IF(ISNUMBER('Method 7'!R8), 'Method 7'!R8, "NA")</f>
        <v>1.44217</v>
      </c>
      <c r="S9" s="4">
        <f>IF(ISNUMBER('Method 7'!S8), 'Method 7'!S8, "NA")</f>
        <v>1.4265300000000001</v>
      </c>
      <c r="T9" s="3" t="str">
        <f>IF(ISNUMBER('Method 7'!T8), 'Method 7'!T8, "NA")</f>
        <v>NA</v>
      </c>
      <c r="U9" s="4" t="str">
        <f>IF(ISNUMBER('Method 7'!U8), 'Method 7'!U8, "NA")</f>
        <v>NA</v>
      </c>
      <c r="V9" s="3" t="str">
        <f>IF(ISNUMBER('Method 7'!V8), 'Method 7'!V8, "NA")</f>
        <v>NA</v>
      </c>
      <c r="W9" s="4" t="str">
        <f>IF(ISNUMBER('Method 7'!W8), 'Method 7'!W8, "NA")</f>
        <v>NA</v>
      </c>
      <c r="X9" s="3" t="str">
        <f>IF(ISNUMBER('Method 7'!X8), 'Method 7'!X8, "NA")</f>
        <v>NA</v>
      </c>
      <c r="Y9" s="4" t="str">
        <f>IF(ISNUMBER('Method 7'!Y8), 'Method 7'!Y8, "NA")</f>
        <v>NA</v>
      </c>
    </row>
    <row r="10" spans="1:25" x14ac:dyDescent="0.25">
      <c r="A10" s="2" t="s">
        <v>40</v>
      </c>
      <c r="B10" s="3">
        <f>IF(ISNUMBER('Method 8'!B8), 'Method 8'!B8, "NA")</f>
        <v>1.41012</v>
      </c>
      <c r="C10" s="4">
        <f>IF(ISNUMBER('Method 8'!C8), 'Method 8'!C8, "NA")</f>
        <v>1.6881200000000001</v>
      </c>
      <c r="D10" s="3">
        <f>IF(ISNUMBER('Method 8'!D8), 'Method 8'!D8, "NA")</f>
        <v>0.87284499999999998</v>
      </c>
      <c r="E10" s="4">
        <f>IF(ISNUMBER('Method 8'!E8), 'Method 8'!E8, "NA")</f>
        <v>0.60518099999999997</v>
      </c>
      <c r="F10" s="3">
        <f>IF(ISNUMBER('Method 8'!F8), 'Method 8'!F8, "NA")</f>
        <v>1.28562</v>
      </c>
      <c r="G10" s="4">
        <f>IF(ISNUMBER('Method 8'!G8), 'Method 8'!G8, "NA")</f>
        <v>1.0788500000000001</v>
      </c>
      <c r="H10" s="3">
        <f>IF(ISNUMBER('Method 8'!H8), 'Method 8'!H8, "NA")</f>
        <v>0.414711</v>
      </c>
      <c r="I10" s="4">
        <f>IF(ISNUMBER('Method 8'!I8), 'Method 8'!I8, "NA")</f>
        <v>0.34690399999999999</v>
      </c>
      <c r="J10" s="3">
        <f>IF(ISNUMBER('Method 8'!J8), 'Method 8'!J8, "NA")</f>
        <v>0.29669800000000002</v>
      </c>
      <c r="K10" s="4">
        <f>IF(ISNUMBER('Method 8'!K8), 'Method 8'!K8, "NA")</f>
        <v>0.13820499999999999</v>
      </c>
      <c r="L10" s="3">
        <f>IF(ISNUMBER('Method 8'!L8), 'Method 8'!L8, "NA")</f>
        <v>0.37078699999999998</v>
      </c>
      <c r="M10" s="4">
        <f>IF(ISNUMBER('Method 8'!M8), 'Method 8'!M8, "NA")</f>
        <v>0.30090499999999998</v>
      </c>
      <c r="N10" s="3">
        <f>IF(ISNUMBER('Method 8'!N8), 'Method 8'!N8, "NA")</f>
        <v>0.339785</v>
      </c>
      <c r="O10" s="4">
        <f>IF(ISNUMBER('Method 8'!O8), 'Method 8'!O8, "NA")</f>
        <v>0.34992000000000001</v>
      </c>
      <c r="P10" s="3">
        <f>IF(ISNUMBER('Method 8'!P8), 'Method 8'!P8, "NA")</f>
        <v>0.31859199999999999</v>
      </c>
      <c r="Q10" s="4">
        <f>IF(ISNUMBER('Method 8'!Q8), 'Method 8'!Q8, "NA")</f>
        <v>0.16020200000000001</v>
      </c>
      <c r="R10" s="3">
        <f>IF(ISNUMBER('Method 8'!R8), 'Method 8'!R8, "NA")</f>
        <v>0.31781799999999999</v>
      </c>
      <c r="S10" s="4">
        <f>IF(ISNUMBER('Method 8'!S8), 'Method 8'!S8, "NA")</f>
        <v>0.27409499999999998</v>
      </c>
      <c r="T10" s="3">
        <f>IF(ISNUMBER('Method 8'!T8), 'Method 8'!T8, "NA")</f>
        <v>2.6891500000000002</v>
      </c>
      <c r="U10" s="4">
        <f>IF(ISNUMBER('Method 8'!U8), 'Method 8'!U8, "NA")</f>
        <v>2.68947</v>
      </c>
      <c r="V10" s="3">
        <f>IF(ISNUMBER('Method 8'!V8), 'Method 8'!V8, "NA")</f>
        <v>2.8025799999999998</v>
      </c>
      <c r="W10" s="4">
        <f>IF(ISNUMBER('Method 8'!W8), 'Method 8'!W8, "NA")</f>
        <v>2.8420700000000001</v>
      </c>
      <c r="X10" s="3">
        <f>IF(ISNUMBER('Method 8'!X8), 'Method 8'!X8, "NA")</f>
        <v>2.7273499999999999</v>
      </c>
      <c r="Y10" s="4">
        <f>IF(ISNUMBER('Method 8'!Y8), 'Method 8'!Y8, "NA")</f>
        <v>2.71258</v>
      </c>
    </row>
    <row r="11" spans="1:25" x14ac:dyDescent="0.25">
      <c r="A11" s="2" t="s">
        <v>41</v>
      </c>
      <c r="B11" s="3">
        <f>IF(ISNUMBER('Method 9'!B8), 'Method 9'!B8, "NA")</f>
        <v>1.7652699999999999</v>
      </c>
      <c r="C11" s="4">
        <f>IF(ISNUMBER('Method 9'!C8), 'Method 9'!C8, "NA")</f>
        <v>1.4720200000000001</v>
      </c>
      <c r="D11" s="3">
        <f>IF(ISNUMBER('Method 9'!D8), 'Method 9'!D8, "NA")</f>
        <v>1.7472700000000001</v>
      </c>
      <c r="E11" s="4">
        <f>IF(ISNUMBER('Method 9'!E8), 'Method 9'!E8, "NA")</f>
        <v>1.39541</v>
      </c>
      <c r="F11" s="3">
        <f>IF(ISNUMBER('Method 9'!F8), 'Method 9'!F8, "NA")</f>
        <v>1.7382200000000001</v>
      </c>
      <c r="G11" s="4">
        <f>IF(ISNUMBER('Method 9'!G8), 'Method 9'!G8, "NA")</f>
        <v>1.46133</v>
      </c>
      <c r="H11" s="3">
        <f>IF(ISNUMBER('Method 9'!H8), 'Method 9'!H8, "NA")</f>
        <v>0.62987300000000002</v>
      </c>
      <c r="I11" s="4">
        <f>IF(ISNUMBER('Method 9'!I8), 'Method 9'!I8, "NA")</f>
        <v>0.47019</v>
      </c>
      <c r="J11" s="3">
        <f>IF(ISNUMBER('Method 9'!J8), 'Method 9'!J8, "NA")</f>
        <v>0.57556499999999999</v>
      </c>
      <c r="K11" s="4">
        <f>IF(ISNUMBER('Method 9'!K8), 'Method 9'!K8, "NA")</f>
        <v>0.441577</v>
      </c>
      <c r="L11" s="3">
        <f>IF(ISNUMBER('Method 9'!L8), 'Method 9'!L8, "NA")</f>
        <v>0.58954399999999996</v>
      </c>
      <c r="M11" s="4">
        <f>IF(ISNUMBER('Method 9'!M8), 'Method 9'!M8, "NA")</f>
        <v>0.45509699999999997</v>
      </c>
      <c r="N11" s="3">
        <f>IF(ISNUMBER('Method 9'!N8), 'Method 9'!N8, "NA")</f>
        <v>0.86600500000000002</v>
      </c>
      <c r="O11" s="4">
        <f>IF(ISNUMBER('Method 9'!O8), 'Method 9'!O8, "NA")</f>
        <v>0.75221800000000005</v>
      </c>
      <c r="P11" s="3">
        <f>IF(ISNUMBER('Method 9'!P8), 'Method 9'!P8, "NA")</f>
        <v>0.65309700000000004</v>
      </c>
      <c r="Q11" s="4">
        <f>IF(ISNUMBER('Method 9'!Q8), 'Method 9'!Q8, "NA")</f>
        <v>0.54156599999999999</v>
      </c>
      <c r="R11" s="3">
        <f>IF(ISNUMBER('Method 9'!R8), 'Method 9'!R8, "NA")</f>
        <v>0.72611499999999995</v>
      </c>
      <c r="S11" s="4">
        <f>IF(ISNUMBER('Method 9'!S8), 'Method 9'!S8, "NA")</f>
        <v>0.64699399999999996</v>
      </c>
      <c r="T11" s="3">
        <f>IF(ISNUMBER('Method 9'!T8), 'Method 9'!T8, "NA")</f>
        <v>1.8197300000000001</v>
      </c>
      <c r="U11" s="4">
        <f>IF(ISNUMBER('Method 9'!U8), 'Method 9'!U8, "NA")</f>
        <v>1.80694</v>
      </c>
      <c r="V11" s="3">
        <f>IF(ISNUMBER('Method 9'!V8), 'Method 9'!V8, "NA")</f>
        <v>1.49702</v>
      </c>
      <c r="W11" s="4">
        <f>IF(ISNUMBER('Method 9'!W8), 'Method 9'!W8, "NA")</f>
        <v>1.3534999999999999</v>
      </c>
      <c r="X11" s="3">
        <f>IF(ISNUMBER('Method 9'!X8), 'Method 9'!X8, "NA")</f>
        <v>1.63182</v>
      </c>
      <c r="Y11" s="4">
        <f>IF(ISNUMBER('Method 9'!Y8), 'Method 9'!Y8, "NA")</f>
        <v>1.5111600000000001</v>
      </c>
    </row>
    <row r="12" spans="1:25" x14ac:dyDescent="0.25">
      <c r="A12" s="2" t="s">
        <v>42</v>
      </c>
      <c r="B12" s="3" t="str">
        <f>IF(ISNUMBER('Method 10'!B8), 'Method 10'!B8, "NA")</f>
        <v>NA</v>
      </c>
      <c r="C12" s="4" t="str">
        <f>IF(ISNUMBER('Method 10'!C8), 'Method 10'!C8, "NA")</f>
        <v>NA</v>
      </c>
      <c r="D12" s="3" t="str">
        <f>IF(ISNUMBER('Method 10'!D8), 'Method 10'!D8, "NA")</f>
        <v>NA</v>
      </c>
      <c r="E12" s="4" t="str">
        <f>IF(ISNUMBER('Method 10'!E8), 'Method 10'!E8, "NA")</f>
        <v>NA</v>
      </c>
      <c r="F12" s="3" t="str">
        <f>IF(ISNUMBER('Method 10'!F8), 'Method 10'!F8, "NA")</f>
        <v>NA</v>
      </c>
      <c r="G12" s="4" t="str">
        <f>IF(ISNUMBER('Method 10'!G8), 'Method 10'!G8, "NA")</f>
        <v>NA</v>
      </c>
      <c r="H12" s="3" t="str">
        <f>IF(ISNUMBER('Method 10'!H8), 'Method 10'!H8, "NA")</f>
        <v>NA</v>
      </c>
      <c r="I12" s="4" t="str">
        <f>IF(ISNUMBER('Method 10'!I8), 'Method 10'!I8, "NA")</f>
        <v>NA</v>
      </c>
      <c r="J12" s="3" t="str">
        <f>IF(ISNUMBER('Method 10'!J8), 'Method 10'!J8, "NA")</f>
        <v>NA</v>
      </c>
      <c r="K12" s="4" t="str">
        <f>IF(ISNUMBER('Method 10'!K8), 'Method 10'!K8, "NA")</f>
        <v>NA</v>
      </c>
      <c r="L12" s="3" t="str">
        <f>IF(ISNUMBER('Method 10'!L8), 'Method 10'!L8, "NA")</f>
        <v>NA</v>
      </c>
      <c r="M12" s="4" t="str">
        <f>IF(ISNUMBER('Method 10'!M8), 'Method 10'!M8, "NA")</f>
        <v>NA</v>
      </c>
      <c r="N12" s="3">
        <f>IF(ISNUMBER('Method 10'!N8), 'Method 10'!N8, "NA")</f>
        <v>1.5117700000000001</v>
      </c>
      <c r="O12" s="4">
        <f>IF(ISNUMBER('Method 10'!O8), 'Method 10'!O8, "NA")</f>
        <v>1.1084000000000001</v>
      </c>
      <c r="P12" s="3">
        <f>IF(ISNUMBER('Method 10'!P8), 'Method 10'!P8, "NA")</f>
        <v>0.44292799999999999</v>
      </c>
      <c r="Q12" s="4">
        <f>IF(ISNUMBER('Method 10'!Q8), 'Method 10'!Q8, "NA")</f>
        <v>0.448546</v>
      </c>
      <c r="R12" s="3">
        <f>IF(ISNUMBER('Method 10'!R8), 'Method 10'!R8, "NA")</f>
        <v>0.63036400000000004</v>
      </c>
      <c r="S12" s="4">
        <f>IF(ISNUMBER('Method 10'!S8), 'Method 10'!S8, "NA")</f>
        <v>0.85192299999999999</v>
      </c>
      <c r="T12" s="3" t="str">
        <f>IF(ISNUMBER('Method 10'!T8), 'Method 10'!T8, "NA")</f>
        <v>NA</v>
      </c>
      <c r="U12" s="4" t="str">
        <f>IF(ISNUMBER('Method 10'!U8), 'Method 10'!U8, "NA")</f>
        <v>NA</v>
      </c>
      <c r="V12" s="3" t="str">
        <f>IF(ISNUMBER('Method 10'!V8), 'Method 10'!V8, "NA")</f>
        <v>NA</v>
      </c>
      <c r="W12" s="4" t="str">
        <f>IF(ISNUMBER('Method 10'!W8), 'Method 10'!W8, "NA")</f>
        <v>NA</v>
      </c>
      <c r="X12" s="3" t="str">
        <f>IF(ISNUMBER('Method 10'!X8), 'Method 10'!X8, "NA")</f>
        <v>NA</v>
      </c>
      <c r="Y12" s="4" t="str">
        <f>IF(ISNUMBER('Method 10'!Y8), 'Method 10'!Y8, "NA")</f>
        <v>NA</v>
      </c>
    </row>
    <row r="13" spans="1:25" x14ac:dyDescent="0.25">
      <c r="A13" s="2" t="s">
        <v>43</v>
      </c>
      <c r="B13" s="3">
        <f>IF(ISNUMBER('Method 11'!B8), 'Method 11'!B8, "NA")</f>
        <v>1.9635800000000001</v>
      </c>
      <c r="C13" s="4">
        <f>IF(ISNUMBER('Method 11'!C8), 'Method 11'!C8, "NA")</f>
        <v>1.9042300000000001</v>
      </c>
      <c r="D13" s="3">
        <f>IF(ISNUMBER('Method 11'!D8), 'Method 11'!D8, "NA")</f>
        <v>2.2631199999999998</v>
      </c>
      <c r="E13" s="4">
        <f>IF(ISNUMBER('Method 11'!E8), 'Method 11'!E8, "NA")</f>
        <v>2.3731599999999999</v>
      </c>
      <c r="F13" s="3">
        <f>IF(ISNUMBER('Method 11'!F8), 'Method 11'!F8, "NA")</f>
        <v>2.0933799999999998</v>
      </c>
      <c r="G13" s="4">
        <f>IF(ISNUMBER('Method 11'!G8), 'Method 11'!G8, "NA")</f>
        <v>2.0147599999999999</v>
      </c>
      <c r="H13" s="3">
        <f>IF(ISNUMBER('Method 11'!H8), 'Method 11'!H8, "NA")</f>
        <v>0.41684900000000003</v>
      </c>
      <c r="I13" s="4">
        <f>IF(ISNUMBER('Method 11'!I8), 'Method 11'!I8, "NA")</f>
        <v>0.35338999999999998</v>
      </c>
      <c r="J13" s="3">
        <f>IF(ISNUMBER('Method 11'!J8), 'Method 11'!J8, "NA")</f>
        <v>0.28759800000000002</v>
      </c>
      <c r="K13" s="4">
        <f>IF(ISNUMBER('Method 11'!K8), 'Method 11'!K8, "NA")</f>
        <v>0.17757200000000001</v>
      </c>
      <c r="L13" s="3">
        <f>IF(ISNUMBER('Method 11'!L8), 'Method 11'!L8, "NA")</f>
        <v>0.352939</v>
      </c>
      <c r="M13" s="4">
        <f>IF(ISNUMBER('Method 11'!M8), 'Method 11'!M8, "NA")</f>
        <v>0.26415499999999997</v>
      </c>
      <c r="N13" s="3">
        <f>IF(ISNUMBER('Method 11'!N8), 'Method 11'!N8, "NA")</f>
        <v>0.62609199999999998</v>
      </c>
      <c r="O13" s="4">
        <f>IF(ISNUMBER('Method 11'!O8), 'Method 11'!O8, "NA")</f>
        <v>0.55618500000000004</v>
      </c>
      <c r="P13" s="3">
        <f>IF(ISNUMBER('Method 11'!P8), 'Method 11'!P8, "NA")</f>
        <v>0.38501600000000002</v>
      </c>
      <c r="Q13" s="4">
        <f>IF(ISNUMBER('Method 11'!Q8), 'Method 11'!Q8, "NA")</f>
        <v>0.28400399999999998</v>
      </c>
      <c r="R13" s="3">
        <f>IF(ISNUMBER('Method 11'!R8), 'Method 11'!R8, "NA")</f>
        <v>0.49008800000000002</v>
      </c>
      <c r="S13" s="4">
        <f>IF(ISNUMBER('Method 11'!S8), 'Method 11'!S8, "NA")</f>
        <v>0.44092999999999999</v>
      </c>
      <c r="T13" s="3" t="str">
        <f>IF(ISNUMBER('Method 11'!T8), 'Method 11'!T8, "NA")</f>
        <v>NA</v>
      </c>
      <c r="U13" s="4" t="str">
        <f>IF(ISNUMBER('Method 11'!U8), 'Method 11'!U8, "NA")</f>
        <v>NA</v>
      </c>
      <c r="V13" s="3" t="str">
        <f>IF(ISNUMBER('Method 11'!V8), 'Method 11'!V8, "NA")</f>
        <v>NA</v>
      </c>
      <c r="W13" s="4" t="str">
        <f>IF(ISNUMBER('Method 11'!W8), 'Method 11'!W8, "NA")</f>
        <v>NA</v>
      </c>
      <c r="X13" s="3" t="str">
        <f>IF(ISNUMBER('Method 11'!X8), 'Method 11'!X8, "NA")</f>
        <v>NA</v>
      </c>
      <c r="Y13" s="4" t="str">
        <f>IF(ISNUMBER('Method 11'!Y8), 'Method 11'!Y8, "NA")</f>
        <v>NA</v>
      </c>
    </row>
    <row r="14" spans="1:25" x14ac:dyDescent="0.25">
      <c r="A14" s="2" t="s">
        <v>44</v>
      </c>
      <c r="B14" s="3">
        <f>IF(ISNUMBER('Method 12'!B8), 'Method 12'!B8, "NA")</f>
        <v>1.7489300000000001</v>
      </c>
      <c r="C14" s="4">
        <f>IF(ISNUMBER('Method 12'!C8), 'Method 12'!C8, "NA")</f>
        <v>1.6820900000000001</v>
      </c>
      <c r="D14" s="3">
        <f>IF(ISNUMBER('Method 12'!D8), 'Method 12'!D8, "NA")</f>
        <v>1.6882600000000001</v>
      </c>
      <c r="E14" s="4">
        <f>IF(ISNUMBER('Method 12'!E8), 'Method 12'!E8, "NA")</f>
        <v>1.61513</v>
      </c>
      <c r="F14" s="3">
        <f>IF(ISNUMBER('Method 12'!F8), 'Method 12'!F8, "NA")</f>
        <v>1.71393</v>
      </c>
      <c r="G14" s="4">
        <f>IF(ISNUMBER('Method 12'!G8), 'Method 12'!G8, "NA")</f>
        <v>1.65323</v>
      </c>
      <c r="H14" s="3">
        <f>IF(ISNUMBER('Method 12'!H8), 'Method 12'!H8, "NA")</f>
        <v>0.39638699999999999</v>
      </c>
      <c r="I14" s="4">
        <f>IF(ISNUMBER('Method 12'!I8), 'Method 12'!I8, "NA")</f>
        <v>0.32141700000000001</v>
      </c>
      <c r="J14" s="3">
        <f>IF(ISNUMBER('Method 12'!J8), 'Method 12'!J8, "NA")</f>
        <v>0.33580900000000002</v>
      </c>
      <c r="K14" s="4">
        <f>IF(ISNUMBER('Method 12'!K8), 'Method 12'!K8, "NA")</f>
        <v>0.20748</v>
      </c>
      <c r="L14" s="3">
        <f>IF(ISNUMBER('Method 12'!L8), 'Method 12'!L8, "NA")</f>
        <v>0.35458800000000001</v>
      </c>
      <c r="M14" s="4">
        <f>IF(ISNUMBER('Method 12'!M8), 'Method 12'!M8, "NA")</f>
        <v>0.27094400000000002</v>
      </c>
      <c r="N14" s="3">
        <f>IF(ISNUMBER('Method 12'!N8), 'Method 12'!N8, "NA")</f>
        <v>0.45527200000000001</v>
      </c>
      <c r="O14" s="4">
        <f>IF(ISNUMBER('Method 12'!O8), 'Method 12'!O8, "NA")</f>
        <v>0.35694500000000001</v>
      </c>
      <c r="P14" s="3">
        <f>IF(ISNUMBER('Method 12'!P8), 'Method 12'!P8, "NA")</f>
        <v>0.382691</v>
      </c>
      <c r="Q14" s="4">
        <f>IF(ISNUMBER('Method 12'!Q8), 'Method 12'!Q8, "NA")</f>
        <v>0.23744999999999999</v>
      </c>
      <c r="R14" s="3">
        <f>IF(ISNUMBER('Method 12'!R8), 'Method 12'!R8, "NA")</f>
        <v>0.38914700000000002</v>
      </c>
      <c r="S14" s="4">
        <f>IF(ISNUMBER('Method 12'!S8), 'Method 12'!S8, "NA")</f>
        <v>0.30863600000000002</v>
      </c>
      <c r="T14" s="3">
        <f>IF(ISNUMBER('Method 12'!T8), 'Method 12'!T8, "NA")</f>
        <v>1.1646700000000001</v>
      </c>
      <c r="U14" s="4">
        <f>IF(ISNUMBER('Method 12'!U8), 'Method 12'!U8, "NA")</f>
        <v>1.0330999999999999</v>
      </c>
      <c r="V14" s="3">
        <f>IF(ISNUMBER('Method 12'!V8), 'Method 12'!V8, "NA")</f>
        <v>1.2270300000000001</v>
      </c>
      <c r="W14" s="4">
        <f>IF(ISNUMBER('Method 12'!W8), 'Method 12'!W8, "NA")</f>
        <v>1.0350999999999999</v>
      </c>
      <c r="X14" s="3">
        <f>IF(ISNUMBER('Method 12'!X8), 'Method 12'!X8, "NA")</f>
        <v>1.1886000000000001</v>
      </c>
      <c r="Y14" s="4">
        <f>IF(ISNUMBER('Method 12'!Y8), 'Method 12'!Y8, "NA")</f>
        <v>1.03094</v>
      </c>
    </row>
    <row r="15" spans="1:25" x14ac:dyDescent="0.25">
      <c r="A15" s="2" t="s">
        <v>45</v>
      </c>
      <c r="B15" s="3">
        <f>IF(ISNUMBER('Method 13'!B8), 'Method 13'!B8, "NA")</f>
        <v>2.3699599999999998</v>
      </c>
      <c r="C15" s="4">
        <f>IF(ISNUMBER('Method 13'!C8), 'Method 13'!C8, "NA")</f>
        <v>2.3985400000000001</v>
      </c>
      <c r="D15" s="3">
        <f>IF(ISNUMBER('Method 13'!D8), 'Method 13'!D8, "NA")</f>
        <v>2.6328499999999999</v>
      </c>
      <c r="E15" s="4">
        <f>IF(ISNUMBER('Method 13'!E8), 'Method 13'!E8, "NA")</f>
        <v>2.51017</v>
      </c>
      <c r="F15" s="3">
        <f>IF(ISNUMBER('Method 13'!F8), 'Method 13'!F8, "NA")</f>
        <v>2.4021300000000001</v>
      </c>
      <c r="G15" s="4">
        <f>IF(ISNUMBER('Method 13'!G8), 'Method 13'!G8, "NA")</f>
        <v>2.4319899999999999</v>
      </c>
      <c r="H15" s="3">
        <f>IF(ISNUMBER('Method 13'!H8), 'Method 13'!H8, "NA")</f>
        <v>0.96004299999999998</v>
      </c>
      <c r="I15" s="4">
        <f>IF(ISNUMBER('Method 13'!I8), 'Method 13'!I8, "NA")</f>
        <v>0.90493599999999996</v>
      </c>
      <c r="J15" s="3">
        <f>IF(ISNUMBER('Method 13'!J8), 'Method 13'!J8, "NA")</f>
        <v>0.80912200000000001</v>
      </c>
      <c r="K15" s="4">
        <f>IF(ISNUMBER('Method 13'!K8), 'Method 13'!K8, "NA")</f>
        <v>0.74156</v>
      </c>
      <c r="L15" s="3">
        <f>IF(ISNUMBER('Method 13'!L8), 'Method 13'!L8, "NA")</f>
        <v>0.87517900000000004</v>
      </c>
      <c r="M15" s="4">
        <f>IF(ISNUMBER('Method 13'!M8), 'Method 13'!M8, "NA")</f>
        <v>0.82447700000000002</v>
      </c>
      <c r="N15" s="3">
        <f>IF(ISNUMBER('Method 13'!N8), 'Method 13'!N8, "NA")</f>
        <v>1.07613</v>
      </c>
      <c r="O15" s="4">
        <f>IF(ISNUMBER('Method 13'!O8), 'Method 13'!O8, "NA")</f>
        <v>1.0240899999999999</v>
      </c>
      <c r="P15" s="3">
        <f>IF(ISNUMBER('Method 13'!P8), 'Method 13'!P8, "NA")</f>
        <v>0.84528499999999995</v>
      </c>
      <c r="Q15" s="4">
        <f>IF(ISNUMBER('Method 13'!Q8), 'Method 13'!Q8, "NA")</f>
        <v>0.79033600000000004</v>
      </c>
      <c r="R15" s="3">
        <f>IF(ISNUMBER('Method 13'!R8), 'Method 13'!R8, "NA")</f>
        <v>0.95353100000000002</v>
      </c>
      <c r="S15" s="4">
        <f>IF(ISNUMBER('Method 13'!S8), 'Method 13'!S8, "NA")</f>
        <v>0.93204900000000002</v>
      </c>
      <c r="T15" s="3">
        <f>IF(ISNUMBER('Method 13'!T8), 'Method 13'!T8, "NA")</f>
        <v>1.19339</v>
      </c>
      <c r="U15" s="4">
        <f>IF(ISNUMBER('Method 13'!U8), 'Method 13'!U8, "NA")</f>
        <v>1.3287899999999999</v>
      </c>
      <c r="V15" s="3">
        <f>IF(ISNUMBER('Method 13'!V8), 'Method 13'!V8, "NA")</f>
        <v>1.09585</v>
      </c>
      <c r="W15" s="4">
        <f>IF(ISNUMBER('Method 13'!W8), 'Method 13'!W8, "NA")</f>
        <v>1.5531200000000001</v>
      </c>
      <c r="X15" s="3">
        <f>IF(ISNUMBER('Method 13'!X8), 'Method 13'!X8, "NA")</f>
        <v>1.1773499999999999</v>
      </c>
      <c r="Y15" s="4">
        <f>IF(ISNUMBER('Method 13'!Y8), 'Method 13'!Y8, "NA")</f>
        <v>1.2793099999999999</v>
      </c>
    </row>
    <row r="16" spans="1:25" x14ac:dyDescent="0.25">
      <c r="A16" s="2" t="s">
        <v>46</v>
      </c>
      <c r="B16" s="3">
        <f>IF(ISNUMBER('Method 14'!B8), 'Method 14'!B8, "NA")</f>
        <v>2.9529000000000001</v>
      </c>
      <c r="C16" s="4">
        <f>IF(ISNUMBER('Method 14'!C8), 'Method 14'!C8, "NA")</f>
        <v>2.69278</v>
      </c>
      <c r="D16" s="3">
        <f>IF(ISNUMBER('Method 14'!D8), 'Method 14'!D8, "NA")</f>
        <v>2.72723</v>
      </c>
      <c r="E16" s="4">
        <f>IF(ISNUMBER('Method 14'!E8), 'Method 14'!E8, "NA")</f>
        <v>2.67618</v>
      </c>
      <c r="F16" s="3">
        <f>IF(ISNUMBER('Method 14'!F8), 'Method 14'!F8, "NA")</f>
        <v>3.0154899999999998</v>
      </c>
      <c r="G16" s="4">
        <f>IF(ISNUMBER('Method 14'!G8), 'Method 14'!G8, "NA")</f>
        <v>2.53559</v>
      </c>
      <c r="H16" s="3">
        <f>IF(ISNUMBER('Method 14'!H8), 'Method 14'!H8, "NA")</f>
        <v>0.99263699999999999</v>
      </c>
      <c r="I16" s="4">
        <f>IF(ISNUMBER('Method 14'!I8), 'Method 14'!I8, "NA")</f>
        <v>0.87688699999999997</v>
      </c>
      <c r="J16" s="3">
        <f>IF(ISNUMBER('Method 14'!J8), 'Method 14'!J8, "NA")</f>
        <v>0.85344100000000001</v>
      </c>
      <c r="K16" s="4">
        <f>IF(ISNUMBER('Method 14'!K8), 'Method 14'!K8, "NA")</f>
        <v>0.79311799999999999</v>
      </c>
      <c r="L16" s="3">
        <f>IF(ISNUMBER('Method 14'!L8), 'Method 14'!L8, "NA")</f>
        <v>0.89094799999999996</v>
      </c>
      <c r="M16" s="4">
        <f>IF(ISNUMBER('Method 14'!M8), 'Method 14'!M8, "NA")</f>
        <v>0.83906899999999995</v>
      </c>
      <c r="N16" s="3">
        <f>IF(ISNUMBER('Method 14'!N8), 'Method 14'!N8, "NA")</f>
        <v>1.0604100000000001</v>
      </c>
      <c r="O16" s="4">
        <f>IF(ISNUMBER('Method 14'!O8), 'Method 14'!O8, "NA")</f>
        <v>0.96335000000000004</v>
      </c>
      <c r="P16" s="3">
        <f>IF(ISNUMBER('Method 14'!P8), 'Method 14'!P8, "NA")</f>
        <v>0.938415</v>
      </c>
      <c r="Q16" s="4">
        <f>IF(ISNUMBER('Method 14'!Q8), 'Method 14'!Q8, "NA")</f>
        <v>0.82395200000000002</v>
      </c>
      <c r="R16" s="3">
        <f>IF(ISNUMBER('Method 14'!R8), 'Method 14'!R8, "NA")</f>
        <v>0.98048599999999997</v>
      </c>
      <c r="S16" s="4">
        <f>IF(ISNUMBER('Method 14'!S8), 'Method 14'!S8, "NA")</f>
        <v>0.90263199999999999</v>
      </c>
      <c r="T16" s="3">
        <f>IF(ISNUMBER('Method 14'!T8), 'Method 14'!T8, "NA")</f>
        <v>2.93973</v>
      </c>
      <c r="U16" s="4">
        <f>IF(ISNUMBER('Method 14'!U8), 'Method 14'!U8, "NA")</f>
        <v>2.8753199999999999</v>
      </c>
      <c r="V16" s="3">
        <f>IF(ISNUMBER('Method 14'!V8), 'Method 14'!V8, "NA")</f>
        <v>3.0447700000000002</v>
      </c>
      <c r="W16" s="4">
        <f>IF(ISNUMBER('Method 14'!W8), 'Method 14'!W8, "NA")</f>
        <v>3.2425700000000002</v>
      </c>
      <c r="X16" s="3">
        <f>IF(ISNUMBER('Method 14'!X8), 'Method 14'!X8, "NA")</f>
        <v>2.9425400000000002</v>
      </c>
      <c r="Y16" s="4">
        <f>IF(ISNUMBER('Method 14'!Y8), 'Method 14'!Y8, "NA")</f>
        <v>2.88008</v>
      </c>
    </row>
    <row r="18" spans="1:25" x14ac:dyDescent="0.25">
      <c r="A18" s="2" t="s">
        <v>0</v>
      </c>
      <c r="B18" s="6" t="s">
        <v>1</v>
      </c>
      <c r="C18" s="7" t="s">
        <v>2</v>
      </c>
      <c r="D18" s="6" t="s">
        <v>3</v>
      </c>
      <c r="E18" s="7" t="s">
        <v>4</v>
      </c>
      <c r="F18" s="6" t="s">
        <v>5</v>
      </c>
      <c r="G18" s="7" t="s">
        <v>6</v>
      </c>
      <c r="H18" s="6" t="s">
        <v>19</v>
      </c>
      <c r="I18" s="7" t="s">
        <v>20</v>
      </c>
      <c r="J18" s="6" t="s">
        <v>21</v>
      </c>
      <c r="K18" s="7" t="s">
        <v>22</v>
      </c>
      <c r="L18" s="6" t="s">
        <v>23</v>
      </c>
      <c r="M18" s="7" t="s">
        <v>24</v>
      </c>
      <c r="N18" s="6" t="s">
        <v>13</v>
      </c>
      <c r="O18" s="7" t="s">
        <v>14</v>
      </c>
      <c r="P18" s="6" t="s">
        <v>15</v>
      </c>
      <c r="Q18" s="7" t="s">
        <v>16</v>
      </c>
      <c r="R18" s="6" t="s">
        <v>17</v>
      </c>
      <c r="S18" s="7" t="s">
        <v>18</v>
      </c>
      <c r="T18" s="6" t="s">
        <v>7</v>
      </c>
      <c r="U18" s="7" t="s">
        <v>8</v>
      </c>
      <c r="V18" s="6" t="s">
        <v>9</v>
      </c>
      <c r="W18" s="7" t="s">
        <v>10</v>
      </c>
      <c r="X18" s="6" t="s">
        <v>11</v>
      </c>
      <c r="Y18" s="7" t="s">
        <v>12</v>
      </c>
    </row>
    <row r="19" spans="1:25" x14ac:dyDescent="0.25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2" t="s">
        <v>33</v>
      </c>
      <c r="B20" s="8">
        <f>IF(ISNUMBER(B3), RANK(B3, B$3:B$16, 1), "NA")</f>
        <v>3</v>
      </c>
      <c r="C20" s="9">
        <f>IF(ISNUMBER(C3), RANK(C3, C$3:C$16, 1), "NA")</f>
        <v>2</v>
      </c>
      <c r="D20" s="8">
        <f t="shared" ref="D20:Y20" si="0">IF(ISNUMBER(D3), RANK(D3, D$3:D$16, 1), "NA")</f>
        <v>7</v>
      </c>
      <c r="E20" s="9">
        <f t="shared" si="0"/>
        <v>4</v>
      </c>
      <c r="F20" s="8">
        <f t="shared" si="0"/>
        <v>5</v>
      </c>
      <c r="G20" s="9">
        <f t="shared" si="0"/>
        <v>4</v>
      </c>
      <c r="H20" s="8">
        <f t="shared" si="0"/>
        <v>1</v>
      </c>
      <c r="I20" s="9">
        <f t="shared" si="0"/>
        <v>1</v>
      </c>
      <c r="J20" s="8">
        <f t="shared" si="0"/>
        <v>1</v>
      </c>
      <c r="K20" s="9">
        <f t="shared" si="0"/>
        <v>2</v>
      </c>
      <c r="L20" s="8">
        <f t="shared" si="0"/>
        <v>1</v>
      </c>
      <c r="M20" s="9">
        <f t="shared" si="0"/>
        <v>11</v>
      </c>
      <c r="N20" s="8">
        <f t="shared" si="0"/>
        <v>3</v>
      </c>
      <c r="O20" s="9">
        <f t="shared" si="0"/>
        <v>1</v>
      </c>
      <c r="P20" s="8">
        <f t="shared" si="0"/>
        <v>6</v>
      </c>
      <c r="Q20" s="9">
        <f t="shared" si="0"/>
        <v>2</v>
      </c>
      <c r="R20" s="8">
        <f t="shared" si="0"/>
        <v>3</v>
      </c>
      <c r="S20" s="9">
        <f t="shared" si="0"/>
        <v>2</v>
      </c>
      <c r="T20" s="8">
        <f t="shared" si="0"/>
        <v>3</v>
      </c>
      <c r="U20" s="9">
        <f t="shared" si="0"/>
        <v>3</v>
      </c>
      <c r="V20" s="8">
        <f t="shared" si="0"/>
        <v>3</v>
      </c>
      <c r="W20" s="9">
        <f t="shared" si="0"/>
        <v>3</v>
      </c>
      <c r="X20" s="8">
        <f t="shared" si="0"/>
        <v>3</v>
      </c>
      <c r="Y20" s="9">
        <f t="shared" si="0"/>
        <v>3</v>
      </c>
    </row>
    <row r="21" spans="1:25" x14ac:dyDescent="0.25">
      <c r="A21" s="2" t="s">
        <v>34</v>
      </c>
      <c r="B21" s="8">
        <f t="shared" ref="B21:C33" si="1">IF(ISNUMBER(B4), RANK(B4, B$3:B$16, 1), "NA")</f>
        <v>5</v>
      </c>
      <c r="C21" s="9">
        <f t="shared" si="1"/>
        <v>7</v>
      </c>
      <c r="D21" s="8">
        <f t="shared" ref="D21:Y21" si="2">IF(ISNUMBER(D4), RANK(D4, D$3:D$16, 1), "NA")</f>
        <v>4</v>
      </c>
      <c r="E21" s="9">
        <f t="shared" si="2"/>
        <v>6</v>
      </c>
      <c r="F21" s="8">
        <f t="shared" si="2"/>
        <v>4</v>
      </c>
      <c r="G21" s="9">
        <f t="shared" si="2"/>
        <v>6</v>
      </c>
      <c r="H21" s="8">
        <f t="shared" si="2"/>
        <v>9</v>
      </c>
      <c r="I21" s="9">
        <f t="shared" si="2"/>
        <v>9</v>
      </c>
      <c r="J21" s="8">
        <f t="shared" si="2"/>
        <v>9</v>
      </c>
      <c r="K21" s="9">
        <f t="shared" si="2"/>
        <v>9</v>
      </c>
      <c r="L21" s="8">
        <f t="shared" si="2"/>
        <v>9</v>
      </c>
      <c r="M21" s="9">
        <f t="shared" si="2"/>
        <v>8</v>
      </c>
      <c r="N21" s="8">
        <f t="shared" si="2"/>
        <v>9</v>
      </c>
      <c r="O21" s="9">
        <f t="shared" si="2"/>
        <v>7</v>
      </c>
      <c r="P21" s="8">
        <f t="shared" si="2"/>
        <v>10</v>
      </c>
      <c r="Q21" s="9">
        <f t="shared" si="2"/>
        <v>9</v>
      </c>
      <c r="R21" s="8">
        <f t="shared" si="2"/>
        <v>10</v>
      </c>
      <c r="S21" s="9">
        <f t="shared" si="2"/>
        <v>8</v>
      </c>
      <c r="T21" s="8">
        <f t="shared" si="2"/>
        <v>1</v>
      </c>
      <c r="U21" s="9">
        <f t="shared" si="2"/>
        <v>1</v>
      </c>
      <c r="V21" s="8">
        <f t="shared" si="2"/>
        <v>1</v>
      </c>
      <c r="W21" s="9">
        <f t="shared" si="2"/>
        <v>1</v>
      </c>
      <c r="X21" s="8">
        <f t="shared" si="2"/>
        <v>1</v>
      </c>
      <c r="Y21" s="9">
        <f t="shared" si="2"/>
        <v>1</v>
      </c>
    </row>
    <row r="22" spans="1:25" x14ac:dyDescent="0.25">
      <c r="A22" s="2" t="s">
        <v>35</v>
      </c>
      <c r="B22" s="8" t="str">
        <f t="shared" si="1"/>
        <v>NA</v>
      </c>
      <c r="C22" s="9" t="str">
        <f t="shared" si="1"/>
        <v>NA</v>
      </c>
      <c r="D22" s="8" t="str">
        <f t="shared" ref="D22:Y22" si="3">IF(ISNUMBER(D5), RANK(D5, D$3:D$16, 1), "NA")</f>
        <v>NA</v>
      </c>
      <c r="E22" s="9" t="str">
        <f t="shared" si="3"/>
        <v>NA</v>
      </c>
      <c r="F22" s="8" t="str">
        <f t="shared" si="3"/>
        <v>NA</v>
      </c>
      <c r="G22" s="9" t="str">
        <f t="shared" si="3"/>
        <v>NA</v>
      </c>
      <c r="H22" s="8">
        <f t="shared" si="3"/>
        <v>6</v>
      </c>
      <c r="I22" s="9">
        <f t="shared" si="3"/>
        <v>7</v>
      </c>
      <c r="J22" s="8">
        <f t="shared" si="3"/>
        <v>7</v>
      </c>
      <c r="K22" s="9">
        <f t="shared" si="3"/>
        <v>7</v>
      </c>
      <c r="L22" s="8">
        <f t="shared" si="3"/>
        <v>7</v>
      </c>
      <c r="M22" s="9">
        <f t="shared" si="3"/>
        <v>7</v>
      </c>
      <c r="N22" s="8">
        <f t="shared" si="3"/>
        <v>6</v>
      </c>
      <c r="O22" s="9">
        <f t="shared" si="3"/>
        <v>6</v>
      </c>
      <c r="P22" s="8">
        <f t="shared" si="3"/>
        <v>8</v>
      </c>
      <c r="Q22" s="9">
        <f t="shared" si="3"/>
        <v>8</v>
      </c>
      <c r="R22" s="8">
        <f t="shared" si="3"/>
        <v>7</v>
      </c>
      <c r="S22" s="9">
        <f t="shared" si="3"/>
        <v>7</v>
      </c>
      <c r="T22" s="8" t="str">
        <f t="shared" si="3"/>
        <v>NA</v>
      </c>
      <c r="U22" s="9" t="str">
        <f t="shared" si="3"/>
        <v>NA</v>
      </c>
      <c r="V22" s="8" t="str">
        <f t="shared" si="3"/>
        <v>NA</v>
      </c>
      <c r="W22" s="9" t="str">
        <f t="shared" si="3"/>
        <v>NA</v>
      </c>
      <c r="X22" s="8" t="str">
        <f t="shared" si="3"/>
        <v>NA</v>
      </c>
      <c r="Y22" s="9" t="str">
        <f t="shared" si="3"/>
        <v>NA</v>
      </c>
    </row>
    <row r="23" spans="1:25" x14ac:dyDescent="0.25">
      <c r="A23" s="2" t="s">
        <v>36</v>
      </c>
      <c r="B23" s="8">
        <f t="shared" si="1"/>
        <v>1</v>
      </c>
      <c r="C23" s="9">
        <f t="shared" si="1"/>
        <v>1</v>
      </c>
      <c r="D23" s="8">
        <f t="shared" ref="D23:Y23" si="4">IF(ISNUMBER(D6), RANK(D6, D$3:D$16, 1), "NA")</f>
        <v>2</v>
      </c>
      <c r="E23" s="9">
        <f t="shared" si="4"/>
        <v>2</v>
      </c>
      <c r="F23" s="8">
        <f t="shared" si="4"/>
        <v>1</v>
      </c>
      <c r="G23" s="9">
        <f t="shared" si="4"/>
        <v>1</v>
      </c>
      <c r="H23" s="8" t="str">
        <f t="shared" si="4"/>
        <v>NA</v>
      </c>
      <c r="I23" s="9" t="str">
        <f t="shared" si="4"/>
        <v>NA</v>
      </c>
      <c r="J23" s="8" t="str">
        <f t="shared" si="4"/>
        <v>NA</v>
      </c>
      <c r="K23" s="9" t="str">
        <f t="shared" si="4"/>
        <v>NA</v>
      </c>
      <c r="L23" s="8" t="str">
        <f t="shared" si="4"/>
        <v>NA</v>
      </c>
      <c r="M23" s="9" t="str">
        <f t="shared" si="4"/>
        <v>NA</v>
      </c>
      <c r="N23" s="8" t="str">
        <f t="shared" si="4"/>
        <v>NA</v>
      </c>
      <c r="O23" s="9" t="str">
        <f t="shared" si="4"/>
        <v>NA</v>
      </c>
      <c r="P23" s="8" t="str">
        <f t="shared" si="4"/>
        <v>NA</v>
      </c>
      <c r="Q23" s="9" t="str">
        <f t="shared" si="4"/>
        <v>NA</v>
      </c>
      <c r="R23" s="8" t="str">
        <f t="shared" si="4"/>
        <v>NA</v>
      </c>
      <c r="S23" s="9" t="str">
        <f t="shared" si="4"/>
        <v>NA</v>
      </c>
      <c r="T23" s="8" t="str">
        <f t="shared" si="4"/>
        <v>NA</v>
      </c>
      <c r="U23" s="9" t="str">
        <f t="shared" si="4"/>
        <v>NA</v>
      </c>
      <c r="V23" s="8" t="str">
        <f t="shared" si="4"/>
        <v>NA</v>
      </c>
      <c r="W23" s="9" t="str">
        <f t="shared" si="4"/>
        <v>NA</v>
      </c>
      <c r="X23" s="8" t="str">
        <f t="shared" si="4"/>
        <v>NA</v>
      </c>
      <c r="Y23" s="9" t="str">
        <f t="shared" si="4"/>
        <v>NA</v>
      </c>
    </row>
    <row r="24" spans="1:25" x14ac:dyDescent="0.25">
      <c r="A24" s="2" t="s">
        <v>37</v>
      </c>
      <c r="B24" s="8">
        <f t="shared" si="1"/>
        <v>4</v>
      </c>
      <c r="C24" s="9">
        <f t="shared" si="1"/>
        <v>4</v>
      </c>
      <c r="D24" s="8">
        <f t="shared" ref="D24:Y24" si="5">IF(ISNUMBER(D7), RANK(D7, D$3:D$16, 1), "NA")</f>
        <v>3</v>
      </c>
      <c r="E24" s="9">
        <f t="shared" si="5"/>
        <v>3</v>
      </c>
      <c r="F24" s="8">
        <f t="shared" si="5"/>
        <v>3</v>
      </c>
      <c r="G24" s="9">
        <f t="shared" si="5"/>
        <v>3</v>
      </c>
      <c r="H24" s="8">
        <f t="shared" si="5"/>
        <v>8</v>
      </c>
      <c r="I24" s="9">
        <f t="shared" si="5"/>
        <v>8</v>
      </c>
      <c r="J24" s="8">
        <f t="shared" si="5"/>
        <v>6</v>
      </c>
      <c r="K24" s="9">
        <f t="shared" si="5"/>
        <v>6</v>
      </c>
      <c r="L24" s="8">
        <f t="shared" si="5"/>
        <v>6</v>
      </c>
      <c r="M24" s="9">
        <f t="shared" si="5"/>
        <v>5</v>
      </c>
      <c r="N24" s="8">
        <f t="shared" si="5"/>
        <v>7</v>
      </c>
      <c r="O24" s="9">
        <f t="shared" si="5"/>
        <v>8</v>
      </c>
      <c r="P24" s="8">
        <f t="shared" si="5"/>
        <v>4</v>
      </c>
      <c r="Q24" s="9">
        <f t="shared" si="5"/>
        <v>6</v>
      </c>
      <c r="R24" s="8">
        <f t="shared" si="5"/>
        <v>6</v>
      </c>
      <c r="S24" s="9">
        <f t="shared" si="5"/>
        <v>6</v>
      </c>
      <c r="T24" s="8">
        <f t="shared" si="5"/>
        <v>2</v>
      </c>
      <c r="U24" s="9">
        <f t="shared" si="5"/>
        <v>2</v>
      </c>
      <c r="V24" s="8">
        <f t="shared" si="5"/>
        <v>2</v>
      </c>
      <c r="W24" s="9">
        <f t="shared" si="5"/>
        <v>2</v>
      </c>
      <c r="X24" s="8">
        <f t="shared" si="5"/>
        <v>2</v>
      </c>
      <c r="Y24" s="9">
        <f t="shared" si="5"/>
        <v>2</v>
      </c>
    </row>
    <row r="25" spans="1:25" x14ac:dyDescent="0.25">
      <c r="A25" s="2" t="s">
        <v>38</v>
      </c>
      <c r="B25" s="8">
        <f t="shared" si="1"/>
        <v>9</v>
      </c>
      <c r="C25" s="9">
        <f t="shared" si="1"/>
        <v>9</v>
      </c>
      <c r="D25" s="8">
        <f t="shared" ref="D25:Y25" si="6">IF(ISNUMBER(D8), RANK(D8, D$3:D$16, 1), "NA")</f>
        <v>9</v>
      </c>
      <c r="E25" s="9">
        <f t="shared" si="6"/>
        <v>8</v>
      </c>
      <c r="F25" s="8">
        <f t="shared" si="6"/>
        <v>9</v>
      </c>
      <c r="G25" s="9">
        <f t="shared" si="6"/>
        <v>9</v>
      </c>
      <c r="H25" s="8">
        <f t="shared" si="6"/>
        <v>5</v>
      </c>
      <c r="I25" s="9">
        <f t="shared" si="6"/>
        <v>5</v>
      </c>
      <c r="J25" s="8">
        <f t="shared" si="6"/>
        <v>4</v>
      </c>
      <c r="K25" s="9">
        <f t="shared" si="6"/>
        <v>3</v>
      </c>
      <c r="L25" s="8">
        <f t="shared" si="6"/>
        <v>5</v>
      </c>
      <c r="M25" s="9">
        <f t="shared" si="6"/>
        <v>3</v>
      </c>
      <c r="N25" s="8">
        <f t="shared" si="6"/>
        <v>5</v>
      </c>
      <c r="O25" s="9">
        <f t="shared" si="6"/>
        <v>5</v>
      </c>
      <c r="P25" s="8">
        <f t="shared" si="6"/>
        <v>5</v>
      </c>
      <c r="Q25" s="9">
        <f t="shared" si="6"/>
        <v>5</v>
      </c>
      <c r="R25" s="8">
        <f t="shared" si="6"/>
        <v>5</v>
      </c>
      <c r="S25" s="9">
        <f t="shared" si="6"/>
        <v>5</v>
      </c>
      <c r="T25" s="8" t="str">
        <f t="shared" si="6"/>
        <v>NA</v>
      </c>
      <c r="U25" s="9" t="str">
        <f t="shared" si="6"/>
        <v>NA</v>
      </c>
      <c r="V25" s="8" t="str">
        <f t="shared" si="6"/>
        <v>NA</v>
      </c>
      <c r="W25" s="9" t="str">
        <f t="shared" si="6"/>
        <v>NA</v>
      </c>
      <c r="X25" s="8" t="str">
        <f t="shared" si="6"/>
        <v>NA</v>
      </c>
      <c r="Y25" s="9" t="str">
        <f t="shared" si="6"/>
        <v>NA</v>
      </c>
    </row>
    <row r="26" spans="1:25" x14ac:dyDescent="0.25">
      <c r="A26" s="2" t="s">
        <v>39</v>
      </c>
      <c r="B26" s="8" t="str">
        <f t="shared" si="1"/>
        <v>NA</v>
      </c>
      <c r="C26" s="9" t="str">
        <f t="shared" si="1"/>
        <v>NA</v>
      </c>
      <c r="D26" s="8" t="str">
        <f t="shared" ref="D26:Y26" si="7">IF(ISNUMBER(D9), RANK(D9, D$3:D$16, 1), "NA")</f>
        <v>NA</v>
      </c>
      <c r="E26" s="9" t="str">
        <f t="shared" si="7"/>
        <v>NA</v>
      </c>
      <c r="F26" s="8" t="str">
        <f t="shared" si="7"/>
        <v>NA</v>
      </c>
      <c r="G26" s="9" t="str">
        <f t="shared" si="7"/>
        <v>NA</v>
      </c>
      <c r="H26" s="8">
        <f t="shared" si="7"/>
        <v>12</v>
      </c>
      <c r="I26" s="9">
        <f t="shared" si="7"/>
        <v>12</v>
      </c>
      <c r="J26" s="8">
        <f t="shared" si="7"/>
        <v>12</v>
      </c>
      <c r="K26" s="9">
        <f t="shared" si="7"/>
        <v>12</v>
      </c>
      <c r="L26" s="8">
        <f t="shared" si="7"/>
        <v>12</v>
      </c>
      <c r="M26" s="9">
        <f t="shared" si="7"/>
        <v>12</v>
      </c>
      <c r="N26" s="8">
        <f t="shared" si="7"/>
        <v>12</v>
      </c>
      <c r="O26" s="9">
        <f t="shared" si="7"/>
        <v>13</v>
      </c>
      <c r="P26" s="8">
        <f t="shared" si="7"/>
        <v>13</v>
      </c>
      <c r="Q26" s="9">
        <f t="shared" si="7"/>
        <v>13</v>
      </c>
      <c r="R26" s="8">
        <f t="shared" si="7"/>
        <v>13</v>
      </c>
      <c r="S26" s="9">
        <f t="shared" si="7"/>
        <v>13</v>
      </c>
      <c r="T26" s="8" t="str">
        <f t="shared" si="7"/>
        <v>NA</v>
      </c>
      <c r="U26" s="9" t="str">
        <f t="shared" si="7"/>
        <v>NA</v>
      </c>
      <c r="V26" s="8" t="str">
        <f t="shared" si="7"/>
        <v>NA</v>
      </c>
      <c r="W26" s="9" t="str">
        <f t="shared" si="7"/>
        <v>NA</v>
      </c>
      <c r="X26" s="8" t="str">
        <f t="shared" si="7"/>
        <v>NA</v>
      </c>
      <c r="Y26" s="9" t="str">
        <f t="shared" si="7"/>
        <v>NA</v>
      </c>
    </row>
    <row r="27" spans="1:25" x14ac:dyDescent="0.25">
      <c r="A27" s="2" t="s">
        <v>40</v>
      </c>
      <c r="B27" s="8">
        <f t="shared" si="1"/>
        <v>2</v>
      </c>
      <c r="C27" s="9">
        <f t="shared" si="1"/>
        <v>6</v>
      </c>
      <c r="D27" s="8">
        <f t="shared" ref="D27:Y27" si="8">IF(ISNUMBER(D10), RANK(D10, D$3:D$16, 1), "NA")</f>
        <v>1</v>
      </c>
      <c r="E27" s="9">
        <f t="shared" si="8"/>
        <v>1</v>
      </c>
      <c r="F27" s="8">
        <f t="shared" si="8"/>
        <v>2</v>
      </c>
      <c r="G27" s="9">
        <f t="shared" si="8"/>
        <v>2</v>
      </c>
      <c r="H27" s="8">
        <f t="shared" si="8"/>
        <v>3</v>
      </c>
      <c r="I27" s="9">
        <f t="shared" si="8"/>
        <v>3</v>
      </c>
      <c r="J27" s="8">
        <f t="shared" si="8"/>
        <v>3</v>
      </c>
      <c r="K27" s="9">
        <f t="shared" si="8"/>
        <v>1</v>
      </c>
      <c r="L27" s="8">
        <f t="shared" si="8"/>
        <v>4</v>
      </c>
      <c r="M27" s="9">
        <f t="shared" si="8"/>
        <v>4</v>
      </c>
      <c r="N27" s="8">
        <f t="shared" si="8"/>
        <v>1</v>
      </c>
      <c r="O27" s="9">
        <f t="shared" si="8"/>
        <v>2</v>
      </c>
      <c r="P27" s="8">
        <f t="shared" si="8"/>
        <v>1</v>
      </c>
      <c r="Q27" s="9">
        <f t="shared" si="8"/>
        <v>1</v>
      </c>
      <c r="R27" s="8">
        <f t="shared" si="8"/>
        <v>1</v>
      </c>
      <c r="S27" s="9">
        <f t="shared" si="8"/>
        <v>1</v>
      </c>
      <c r="T27" s="8">
        <f t="shared" si="8"/>
        <v>7</v>
      </c>
      <c r="U27" s="9">
        <f t="shared" si="8"/>
        <v>7</v>
      </c>
      <c r="V27" s="8">
        <f t="shared" si="8"/>
        <v>7</v>
      </c>
      <c r="W27" s="9">
        <f t="shared" si="8"/>
        <v>7</v>
      </c>
      <c r="X27" s="8">
        <f t="shared" si="8"/>
        <v>7</v>
      </c>
      <c r="Y27" s="9">
        <f t="shared" si="8"/>
        <v>7</v>
      </c>
    </row>
    <row r="28" spans="1:25" x14ac:dyDescent="0.25">
      <c r="A28" s="2" t="s">
        <v>41</v>
      </c>
      <c r="B28" s="8">
        <f t="shared" si="1"/>
        <v>7</v>
      </c>
      <c r="C28" s="9">
        <f t="shared" si="1"/>
        <v>3</v>
      </c>
      <c r="D28" s="8">
        <f t="shared" ref="D28:Y28" si="9">IF(ISNUMBER(D11), RANK(D11, D$3:D$16, 1), "NA")</f>
        <v>6</v>
      </c>
      <c r="E28" s="9">
        <f t="shared" si="9"/>
        <v>5</v>
      </c>
      <c r="F28" s="8">
        <f t="shared" si="9"/>
        <v>7</v>
      </c>
      <c r="G28" s="9">
        <f t="shared" si="9"/>
        <v>5</v>
      </c>
      <c r="H28" s="8">
        <f t="shared" si="9"/>
        <v>7</v>
      </c>
      <c r="I28" s="9">
        <f t="shared" si="9"/>
        <v>6</v>
      </c>
      <c r="J28" s="8">
        <f t="shared" si="9"/>
        <v>8</v>
      </c>
      <c r="K28" s="9">
        <f t="shared" si="9"/>
        <v>8</v>
      </c>
      <c r="L28" s="8">
        <f t="shared" si="9"/>
        <v>8</v>
      </c>
      <c r="M28" s="9">
        <f t="shared" si="9"/>
        <v>6</v>
      </c>
      <c r="N28" s="8">
        <f t="shared" si="9"/>
        <v>8</v>
      </c>
      <c r="O28" s="9">
        <f t="shared" si="9"/>
        <v>9</v>
      </c>
      <c r="P28" s="8">
        <f t="shared" si="9"/>
        <v>9</v>
      </c>
      <c r="Q28" s="9">
        <f t="shared" si="9"/>
        <v>10</v>
      </c>
      <c r="R28" s="8">
        <f t="shared" si="9"/>
        <v>9</v>
      </c>
      <c r="S28" s="9">
        <f t="shared" si="9"/>
        <v>9</v>
      </c>
      <c r="T28" s="8">
        <f t="shared" si="9"/>
        <v>6</v>
      </c>
      <c r="U28" s="9">
        <f t="shared" si="9"/>
        <v>6</v>
      </c>
      <c r="V28" s="8">
        <f t="shared" si="9"/>
        <v>6</v>
      </c>
      <c r="W28" s="9">
        <f t="shared" si="9"/>
        <v>5</v>
      </c>
      <c r="X28" s="8">
        <f t="shared" si="9"/>
        <v>6</v>
      </c>
      <c r="Y28" s="9">
        <f t="shared" si="9"/>
        <v>6</v>
      </c>
    </row>
    <row r="29" spans="1:25" x14ac:dyDescent="0.25">
      <c r="A29" s="2" t="s">
        <v>42</v>
      </c>
      <c r="B29" s="8" t="str">
        <f t="shared" si="1"/>
        <v>NA</v>
      </c>
      <c r="C29" s="9" t="str">
        <f t="shared" si="1"/>
        <v>NA</v>
      </c>
      <c r="D29" s="8" t="str">
        <f t="shared" ref="D29:Y29" si="10">IF(ISNUMBER(D12), RANK(D12, D$3:D$16, 1), "NA")</f>
        <v>NA</v>
      </c>
      <c r="E29" s="9" t="str">
        <f t="shared" si="10"/>
        <v>NA</v>
      </c>
      <c r="F29" s="8" t="str">
        <f t="shared" si="10"/>
        <v>NA</v>
      </c>
      <c r="G29" s="9" t="str">
        <f t="shared" si="10"/>
        <v>NA</v>
      </c>
      <c r="H29" s="8" t="str">
        <f t="shared" si="10"/>
        <v>NA</v>
      </c>
      <c r="I29" s="9" t="str">
        <f t="shared" si="10"/>
        <v>NA</v>
      </c>
      <c r="J29" s="8" t="str">
        <f t="shared" si="10"/>
        <v>NA</v>
      </c>
      <c r="K29" s="9" t="str">
        <f t="shared" si="10"/>
        <v>NA</v>
      </c>
      <c r="L29" s="8" t="str">
        <f t="shared" si="10"/>
        <v>NA</v>
      </c>
      <c r="M29" s="9" t="str">
        <f t="shared" si="10"/>
        <v>NA</v>
      </c>
      <c r="N29" s="8">
        <f t="shared" si="10"/>
        <v>13</v>
      </c>
      <c r="O29" s="9">
        <f t="shared" si="10"/>
        <v>12</v>
      </c>
      <c r="P29" s="8">
        <f t="shared" si="10"/>
        <v>7</v>
      </c>
      <c r="Q29" s="9">
        <f t="shared" si="10"/>
        <v>7</v>
      </c>
      <c r="R29" s="8">
        <f t="shared" si="10"/>
        <v>8</v>
      </c>
      <c r="S29" s="9">
        <f t="shared" si="10"/>
        <v>10</v>
      </c>
      <c r="T29" s="8" t="str">
        <f t="shared" si="10"/>
        <v>NA</v>
      </c>
      <c r="U29" s="9" t="str">
        <f t="shared" si="10"/>
        <v>NA</v>
      </c>
      <c r="V29" s="8" t="str">
        <f t="shared" si="10"/>
        <v>NA</v>
      </c>
      <c r="W29" s="9" t="str">
        <f t="shared" si="10"/>
        <v>NA</v>
      </c>
      <c r="X29" s="8" t="str">
        <f t="shared" si="10"/>
        <v>NA</v>
      </c>
      <c r="Y29" s="9" t="str">
        <f t="shared" si="10"/>
        <v>NA</v>
      </c>
    </row>
    <row r="30" spans="1:25" x14ac:dyDescent="0.25">
      <c r="A30" s="2" t="s">
        <v>43</v>
      </c>
      <c r="B30" s="8">
        <f t="shared" si="1"/>
        <v>8</v>
      </c>
      <c r="C30" s="9">
        <f t="shared" si="1"/>
        <v>8</v>
      </c>
      <c r="D30" s="8">
        <f t="shared" ref="D30:Y30" si="11">IF(ISNUMBER(D13), RANK(D13, D$3:D$16, 1), "NA")</f>
        <v>8</v>
      </c>
      <c r="E30" s="9">
        <f t="shared" si="11"/>
        <v>9</v>
      </c>
      <c r="F30" s="8">
        <f t="shared" si="11"/>
        <v>8</v>
      </c>
      <c r="G30" s="9">
        <f t="shared" si="11"/>
        <v>8</v>
      </c>
      <c r="H30" s="8">
        <f t="shared" si="11"/>
        <v>4</v>
      </c>
      <c r="I30" s="9">
        <f t="shared" si="11"/>
        <v>4</v>
      </c>
      <c r="J30" s="8">
        <f t="shared" si="11"/>
        <v>2</v>
      </c>
      <c r="K30" s="9">
        <f t="shared" si="11"/>
        <v>4</v>
      </c>
      <c r="L30" s="8">
        <f t="shared" si="11"/>
        <v>2</v>
      </c>
      <c r="M30" s="9">
        <f t="shared" si="11"/>
        <v>1</v>
      </c>
      <c r="N30" s="8">
        <f t="shared" si="11"/>
        <v>4</v>
      </c>
      <c r="O30" s="9">
        <f t="shared" si="11"/>
        <v>4</v>
      </c>
      <c r="P30" s="8">
        <f t="shared" si="11"/>
        <v>3</v>
      </c>
      <c r="Q30" s="9">
        <f t="shared" si="11"/>
        <v>4</v>
      </c>
      <c r="R30" s="8">
        <f t="shared" si="11"/>
        <v>4</v>
      </c>
      <c r="S30" s="9">
        <f t="shared" si="11"/>
        <v>4</v>
      </c>
      <c r="T30" s="8" t="str">
        <f t="shared" si="11"/>
        <v>NA</v>
      </c>
      <c r="U30" s="9" t="str">
        <f t="shared" si="11"/>
        <v>NA</v>
      </c>
      <c r="V30" s="8" t="str">
        <f t="shared" si="11"/>
        <v>NA</v>
      </c>
      <c r="W30" s="9" t="str">
        <f t="shared" si="11"/>
        <v>NA</v>
      </c>
      <c r="X30" s="8" t="str">
        <f t="shared" si="11"/>
        <v>NA</v>
      </c>
      <c r="Y30" s="9" t="str">
        <f t="shared" si="11"/>
        <v>NA</v>
      </c>
    </row>
    <row r="31" spans="1:25" x14ac:dyDescent="0.25">
      <c r="A31" s="2" t="s">
        <v>44</v>
      </c>
      <c r="B31" s="8">
        <f t="shared" si="1"/>
        <v>6</v>
      </c>
      <c r="C31" s="9">
        <f t="shared" si="1"/>
        <v>5</v>
      </c>
      <c r="D31" s="8">
        <f t="shared" ref="D31:Y31" si="12">IF(ISNUMBER(D14), RANK(D14, D$3:D$16, 1), "NA")</f>
        <v>5</v>
      </c>
      <c r="E31" s="9">
        <f t="shared" si="12"/>
        <v>7</v>
      </c>
      <c r="F31" s="8">
        <f t="shared" si="12"/>
        <v>6</v>
      </c>
      <c r="G31" s="9">
        <f t="shared" si="12"/>
        <v>7</v>
      </c>
      <c r="H31" s="8">
        <f t="shared" si="12"/>
        <v>2</v>
      </c>
      <c r="I31" s="9">
        <f t="shared" si="12"/>
        <v>2</v>
      </c>
      <c r="J31" s="8">
        <f t="shared" si="12"/>
        <v>5</v>
      </c>
      <c r="K31" s="9">
        <f t="shared" si="12"/>
        <v>5</v>
      </c>
      <c r="L31" s="8">
        <f t="shared" si="12"/>
        <v>3</v>
      </c>
      <c r="M31" s="9">
        <f t="shared" si="12"/>
        <v>2</v>
      </c>
      <c r="N31" s="8">
        <f t="shared" si="12"/>
        <v>2</v>
      </c>
      <c r="O31" s="9">
        <f t="shared" si="12"/>
        <v>3</v>
      </c>
      <c r="P31" s="8">
        <f t="shared" si="12"/>
        <v>2</v>
      </c>
      <c r="Q31" s="9">
        <f t="shared" si="12"/>
        <v>3</v>
      </c>
      <c r="R31" s="8">
        <f t="shared" si="12"/>
        <v>2</v>
      </c>
      <c r="S31" s="9">
        <f t="shared" si="12"/>
        <v>3</v>
      </c>
      <c r="T31" s="8">
        <f t="shared" si="12"/>
        <v>4</v>
      </c>
      <c r="U31" s="9">
        <f t="shared" si="12"/>
        <v>4</v>
      </c>
      <c r="V31" s="8">
        <f t="shared" si="12"/>
        <v>5</v>
      </c>
      <c r="W31" s="9">
        <f t="shared" si="12"/>
        <v>4</v>
      </c>
      <c r="X31" s="8">
        <f t="shared" si="12"/>
        <v>5</v>
      </c>
      <c r="Y31" s="9">
        <f t="shared" si="12"/>
        <v>4</v>
      </c>
    </row>
    <row r="32" spans="1:25" x14ac:dyDescent="0.25">
      <c r="A32" s="2" t="s">
        <v>45</v>
      </c>
      <c r="B32" s="8">
        <f t="shared" si="1"/>
        <v>10</v>
      </c>
      <c r="C32" s="9">
        <f t="shared" si="1"/>
        <v>10</v>
      </c>
      <c r="D32" s="8">
        <f t="shared" ref="D32:Y32" si="13">IF(ISNUMBER(D15), RANK(D15, D$3:D$16, 1), "NA")</f>
        <v>10</v>
      </c>
      <c r="E32" s="9">
        <f t="shared" si="13"/>
        <v>10</v>
      </c>
      <c r="F32" s="8">
        <f t="shared" si="13"/>
        <v>10</v>
      </c>
      <c r="G32" s="9">
        <f t="shared" si="13"/>
        <v>10</v>
      </c>
      <c r="H32" s="8">
        <f t="shared" si="13"/>
        <v>10</v>
      </c>
      <c r="I32" s="9">
        <f t="shared" si="13"/>
        <v>11</v>
      </c>
      <c r="J32" s="8">
        <f t="shared" si="13"/>
        <v>10</v>
      </c>
      <c r="K32" s="9">
        <f t="shared" si="13"/>
        <v>10</v>
      </c>
      <c r="L32" s="8">
        <f t="shared" si="13"/>
        <v>10</v>
      </c>
      <c r="M32" s="9">
        <f t="shared" si="13"/>
        <v>9</v>
      </c>
      <c r="N32" s="8">
        <f t="shared" si="13"/>
        <v>11</v>
      </c>
      <c r="O32" s="9">
        <f t="shared" si="13"/>
        <v>11</v>
      </c>
      <c r="P32" s="8">
        <f t="shared" si="13"/>
        <v>11</v>
      </c>
      <c r="Q32" s="9">
        <f t="shared" si="13"/>
        <v>11</v>
      </c>
      <c r="R32" s="8">
        <f t="shared" si="13"/>
        <v>11</v>
      </c>
      <c r="S32" s="9">
        <f t="shared" si="13"/>
        <v>12</v>
      </c>
      <c r="T32" s="8">
        <f t="shared" si="13"/>
        <v>5</v>
      </c>
      <c r="U32" s="9">
        <f t="shared" si="13"/>
        <v>5</v>
      </c>
      <c r="V32" s="8">
        <f t="shared" si="13"/>
        <v>4</v>
      </c>
      <c r="W32" s="9">
        <f t="shared" si="13"/>
        <v>6</v>
      </c>
      <c r="X32" s="8">
        <f t="shared" si="13"/>
        <v>4</v>
      </c>
      <c r="Y32" s="9">
        <f t="shared" si="13"/>
        <v>5</v>
      </c>
    </row>
    <row r="33" spans="1:25" x14ac:dyDescent="0.25">
      <c r="A33" s="2" t="s">
        <v>46</v>
      </c>
      <c r="B33" s="8">
        <f t="shared" si="1"/>
        <v>11</v>
      </c>
      <c r="C33" s="9">
        <f t="shared" si="1"/>
        <v>11</v>
      </c>
      <c r="D33" s="8">
        <f t="shared" ref="D33:Y33" si="14">IF(ISNUMBER(D16), RANK(D16, D$3:D$16, 1), "NA")</f>
        <v>11</v>
      </c>
      <c r="E33" s="9">
        <f t="shared" si="14"/>
        <v>11</v>
      </c>
      <c r="F33" s="8">
        <f t="shared" si="14"/>
        <v>11</v>
      </c>
      <c r="G33" s="9">
        <f t="shared" si="14"/>
        <v>11</v>
      </c>
      <c r="H33" s="8">
        <f t="shared" si="14"/>
        <v>11</v>
      </c>
      <c r="I33" s="9">
        <f t="shared" si="14"/>
        <v>10</v>
      </c>
      <c r="J33" s="8">
        <f t="shared" si="14"/>
        <v>11</v>
      </c>
      <c r="K33" s="9">
        <f t="shared" si="14"/>
        <v>11</v>
      </c>
      <c r="L33" s="8">
        <f t="shared" si="14"/>
        <v>11</v>
      </c>
      <c r="M33" s="9">
        <f t="shared" si="14"/>
        <v>10</v>
      </c>
      <c r="N33" s="8">
        <f t="shared" si="14"/>
        <v>10</v>
      </c>
      <c r="O33" s="9">
        <f t="shared" si="14"/>
        <v>10</v>
      </c>
      <c r="P33" s="8">
        <f t="shared" si="14"/>
        <v>12</v>
      </c>
      <c r="Q33" s="9">
        <f t="shared" si="14"/>
        <v>12</v>
      </c>
      <c r="R33" s="8">
        <f t="shared" si="14"/>
        <v>12</v>
      </c>
      <c r="S33" s="9">
        <f t="shared" si="14"/>
        <v>11</v>
      </c>
      <c r="T33" s="8">
        <f t="shared" si="14"/>
        <v>8</v>
      </c>
      <c r="U33" s="9">
        <f t="shared" si="14"/>
        <v>8</v>
      </c>
      <c r="V33" s="8">
        <f t="shared" si="14"/>
        <v>8</v>
      </c>
      <c r="W33" s="9">
        <f t="shared" si="14"/>
        <v>8</v>
      </c>
      <c r="X33" s="8">
        <f t="shared" si="14"/>
        <v>8</v>
      </c>
      <c r="Y33" s="9">
        <f t="shared" si="14"/>
        <v>8</v>
      </c>
    </row>
  </sheetData>
  <mergeCells count="2">
    <mergeCell ref="A19:Y19"/>
    <mergeCell ref="A2:Y2"/>
  </mergeCells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7" width="9" customWidth="1"/>
  </cols>
  <sheetData>
    <row r="1" spans="1:25" x14ac:dyDescent="0.25">
      <c r="A1" s="2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ht="15.75" customHeight="1" x14ac:dyDescent="0.35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33</v>
      </c>
      <c r="B3" s="3">
        <f>IF(ISNUMBER('Method 1'!B3), 1-MIN('Method 1'!B6*1.5+'Method 1'!B7,'Method 1'!B9*1.5)/('Method 1'!B9*1.5), "NA")</f>
        <v>0.72887363691779739</v>
      </c>
      <c r="C3" s="4">
        <f>IF(ISNUMBER('Method 1'!C3), 1-MIN('Method 1'!C6*1.5+'Method 1'!C7,'Method 1'!C9*1.5)/('Method 1'!C9*1.5), "NA")</f>
        <v>0.74863296971715654</v>
      </c>
      <c r="D3" s="3">
        <f>IF(ISNUMBER('Method 1'!D3), 1-MIN('Method 1'!D6*1.5+'Method 1'!D7,'Method 1'!D9*1.5)/('Method 1'!D9*1.5), "NA")</f>
        <v>0.97500327182305979</v>
      </c>
      <c r="E3" s="4">
        <f>IF(ISNUMBER('Method 1'!E3), 1-MIN('Method 1'!E6*1.5+'Method 1'!E7,'Method 1'!E9*1.5)/('Method 1'!E9*1.5), "NA")</f>
        <v>0.97529958425042795</v>
      </c>
      <c r="F3" s="3">
        <f>IF(ISNUMBER('Method 1'!F3), 1-MIN('Method 1'!F6*1.5+'Method 1'!F7,'Method 1'!F9*1.5)/('Method 1'!F9*1.5), "NA")</f>
        <v>0.7982184353214562</v>
      </c>
      <c r="G3" s="4">
        <f>IF(ISNUMBER('Method 1'!G3), 1-MIN('Method 1'!G6*1.5+'Method 1'!G7,'Method 1'!G9*1.5)/('Method 1'!G9*1.5), "NA")</f>
        <v>0.8520704996577686</v>
      </c>
      <c r="H3" s="3">
        <f>IF(ISNUMBER('Method 1'!H3), 1-MIN('Method 1'!H6*1.5+'Method 1'!H7,'Method 1'!H9*1.5)/('Method 1'!H9*1.5), "NA")</f>
        <v>0.92320975918884662</v>
      </c>
      <c r="I3" s="4">
        <f>IF(ISNUMBER('Method 1'!I3), 1-MIN('Method 1'!I6*1.5+'Method 1'!I7,'Method 1'!I9*1.5)/('Method 1'!I9*1.5), "NA")</f>
        <v>0.93441341131579769</v>
      </c>
      <c r="J3" s="3">
        <f>IF(ISNUMBER('Method 1'!J3), 1-MIN('Method 1'!J6*1.5+'Method 1'!J7,'Method 1'!J9*1.5)/('Method 1'!J9*1.5), "NA")</f>
        <v>0.99527744982290434</v>
      </c>
      <c r="K3" s="4">
        <f>IF(ISNUMBER('Method 1'!K3), 1-MIN('Method 1'!K6*1.5+'Method 1'!K7,'Method 1'!K9*1.5)/('Method 1'!K9*1.5), "NA")</f>
        <v>0.99204822367577272</v>
      </c>
      <c r="L3" s="3">
        <f>IF(ISNUMBER('Method 1'!L3), 1-MIN('Method 1'!L6*1.5+'Method 1'!L7,'Method 1'!L9*1.5)/('Method 1'!L9*1.5), "NA")</f>
        <v>0.96336059507415006</v>
      </c>
      <c r="M3" s="4">
        <f>IF(ISNUMBER('Method 1'!M3), 1-MIN('Method 1'!M6*1.5+'Method 1'!M7,'Method 1'!M9*1.5)/('Method 1'!M9*1.5), "NA")</f>
        <v>0.92369684499314131</v>
      </c>
      <c r="N3" s="3">
        <f>IF(ISNUMBER('Method 1'!N3), 1-MIN('Method 1'!N6*1.5+'Method 1'!N7,'Method 1'!N9*1.5)/('Method 1'!N9*1.5), "NA")</f>
        <v>0.89859859859859859</v>
      </c>
      <c r="O3" s="4">
        <f>IF(ISNUMBER('Method 1'!O3), 1-MIN('Method 1'!O6*1.5+'Method 1'!O7,'Method 1'!O9*1.5)/('Method 1'!O9*1.5), "NA")</f>
        <v>0.91042363982411234</v>
      </c>
      <c r="P3" s="3">
        <f>IF(ISNUMBER('Method 1'!P3), 1-MIN('Method 1'!P6*1.5+'Method 1'!P7,'Method 1'!P9*1.5)/('Method 1'!P9*1.5), "NA")</f>
        <v>0.98986486486486491</v>
      </c>
      <c r="Q3" s="4">
        <f>IF(ISNUMBER('Method 1'!Q3), 1-MIN('Method 1'!Q6*1.5+'Method 1'!Q7,'Method 1'!Q9*1.5)/('Method 1'!Q9*1.5), "NA")</f>
        <v>0.9867903042134375</v>
      </c>
      <c r="R3" s="3">
        <f>IF(ISNUMBER('Method 1'!R3), 1-MIN('Method 1'!R6*1.5+'Method 1'!R7,'Method 1'!R9*1.5)/('Method 1'!R9*1.5), "NA")</f>
        <v>0.95275082363359376</v>
      </c>
      <c r="S3" s="4">
        <f>IF(ISNUMBER('Method 1'!S3), 1-MIN('Method 1'!S6*1.5+'Method 1'!S7,'Method 1'!S9*1.5)/('Method 1'!S9*1.5), "NA")</f>
        <v>0.95236284465918075</v>
      </c>
      <c r="T3" s="3">
        <f>IF(ISNUMBER('Method 1'!T3), 1-MIN('Method 1'!T6*1.5+'Method 1'!T7,'Method 1'!T9*1.5)/('Method 1'!T9*1.5), "NA")</f>
        <v>0.96559846408877159</v>
      </c>
      <c r="U3" s="4">
        <f>IF(ISNUMBER('Method 1'!U3), 1-MIN('Method 1'!U6*1.5+'Method 1'!U7,'Method 1'!U9*1.5)/('Method 1'!U9*1.5), "NA")</f>
        <v>0.96924832044619091</v>
      </c>
      <c r="V3" s="3">
        <f>IF(ISNUMBER('Method 1'!V3), 1-MIN('Method 1'!V6*1.5+'Method 1'!V7,'Method 1'!V9*1.5)/('Method 1'!V9*1.5), "NA")</f>
        <v>0.99879382125209137</v>
      </c>
      <c r="W3" s="4">
        <f>IF(ISNUMBER('Method 1'!W3), 1-MIN('Method 1'!W6*1.5+'Method 1'!W7,'Method 1'!W9*1.5)/('Method 1'!W9*1.5), "NA")</f>
        <v>0.99808345989730241</v>
      </c>
      <c r="X3" s="3">
        <f>IF(ISNUMBER('Method 1'!X3), 1-MIN('Method 1'!X6*1.5+'Method 1'!X7,'Method 1'!X9*1.5)/('Method 1'!X9*1.5), "NA")</f>
        <v>0.98647626564067148</v>
      </c>
      <c r="Y3" s="4">
        <f>IF(ISNUMBER('Method 1'!Y3), 1-MIN('Method 1'!Y6*1.5+'Method 1'!Y7,'Method 1'!Y9*1.5)/('Method 1'!Y9*1.5), "NA")</f>
        <v>0.98634791485730833</v>
      </c>
    </row>
    <row r="4" spans="1:25" x14ac:dyDescent="0.25">
      <c r="A4" s="2" t="s">
        <v>34</v>
      </c>
      <c r="B4" s="3">
        <f>IF(ISNUMBER('Method 2'!B3), 1-MIN('Method 2'!B6*1.5+'Method 2'!B7,'Method 2'!B9*1.5)/('Method 2'!B9*1.5), "NA")</f>
        <v>0.58247495414138561</v>
      </c>
      <c r="C4" s="4">
        <f>IF(ISNUMBER('Method 2'!C3), 1-MIN('Method 2'!C6*1.5+'Method 2'!C7,'Method 2'!C9*1.5)/('Method 2'!C9*1.5), "NA")</f>
        <v>0.87719995759117897</v>
      </c>
      <c r="D4" s="3">
        <f>IF(ISNUMBER('Method 2'!D3), 1-MIN('Method 2'!D6*1.5+'Method 2'!D7,'Method 2'!D9*1.5)/('Method 2'!D9*1.5), "NA")</f>
        <v>0.79460954586388777</v>
      </c>
      <c r="E4" s="4">
        <f>IF(ISNUMBER('Method 2'!E3), 1-MIN('Method 2'!E6*1.5+'Method 2'!E7,'Method 2'!E9*1.5)/('Method 2'!E9*1.5), "NA")</f>
        <v>0.99170506912442391</v>
      </c>
      <c r="F4" s="3">
        <f>IF(ISNUMBER('Method 2'!F3), 1-MIN('Method 2'!F6*1.5+'Method 2'!F7,'Method 2'!F9*1.5)/('Method 2'!F9*1.5), "NA")</f>
        <v>0.67671652567592622</v>
      </c>
      <c r="G4" s="4">
        <f>IF(ISNUMBER('Method 2'!G3), 1-MIN('Method 2'!G6*1.5+'Method 2'!G7,'Method 2'!G9*1.5)/('Method 2'!G9*1.5), "NA")</f>
        <v>0.94250970904692177</v>
      </c>
      <c r="H4" s="3">
        <f>IF(ISNUMBER('Method 2'!H3), 1-MIN('Method 2'!H6*1.5+'Method 2'!H7,'Method 2'!H9*1.5)/('Method 2'!H9*1.5), "NA")</f>
        <v>0.92876197116882975</v>
      </c>
      <c r="I4" s="4">
        <f>IF(ISNUMBER('Method 2'!I3), 1-MIN('Method 2'!I6*1.5+'Method 2'!I7,'Method 2'!I9*1.5)/('Method 2'!I9*1.5), "NA")</f>
        <v>0.93274223439720338</v>
      </c>
      <c r="J4" s="3">
        <f>IF(ISNUMBER('Method 2'!J3), 1-MIN('Method 2'!J6*1.5+'Method 2'!J7,'Method 2'!J9*1.5)/('Method 2'!J9*1.5), "NA")</f>
        <v>0.97514642220524572</v>
      </c>
      <c r="K4" s="4">
        <f>IF(ISNUMBER('Method 2'!K3), 1-MIN('Method 2'!K6*1.5+'Method 2'!K7,'Method 2'!K9*1.5)/('Method 2'!K9*1.5), "NA")</f>
        <v>0.9736677396280401</v>
      </c>
      <c r="L4" s="3">
        <f>IF(ISNUMBER('Method 2'!L3), 1-MIN('Method 2'!L6*1.5+'Method 2'!L7,'Method 2'!L9*1.5)/('Method 2'!L9*1.5), "NA")</f>
        <v>0.95758930731782854</v>
      </c>
      <c r="M4" s="4">
        <f>IF(ISNUMBER('Method 2'!M3), 1-MIN('Method 2'!M6*1.5+'Method 2'!M7,'Method 2'!M9*1.5)/('Method 2'!M9*1.5), "NA")</f>
        <v>0.95350640868642333</v>
      </c>
      <c r="N4" s="3">
        <f>IF(ISNUMBER('Method 2'!N3), 1-MIN('Method 2'!N6*1.5+'Method 2'!N7,'Method 2'!N9*1.5)/('Method 2'!N9*1.5), "NA")</f>
        <v>0.8631932556999462</v>
      </c>
      <c r="O4" s="4">
        <f>IF(ISNUMBER('Method 2'!O3), 1-MIN('Method 2'!O6*1.5+'Method 2'!O7,'Method 2'!O9*1.5)/('Method 2'!O9*1.5), "NA")</f>
        <v>0.88841535772160618</v>
      </c>
      <c r="P4" s="3">
        <f>IF(ISNUMBER('Method 2'!P3), 1-MIN('Method 2'!P6*1.5+'Method 2'!P7,'Method 2'!P9*1.5)/('Method 2'!P9*1.5), "NA")</f>
        <v>0.98006015372618915</v>
      </c>
      <c r="Q4" s="4">
        <f>IF(ISNUMBER('Method 2'!Q3), 1-MIN('Method 2'!Q6*1.5+'Method 2'!Q7,'Method 2'!Q9*1.5)/('Method 2'!Q9*1.5), "NA")</f>
        <v>0.98196498891425921</v>
      </c>
      <c r="R4" s="3">
        <f>IF(ISNUMBER('Method 2'!R3), 1-MIN('Method 2'!R6*1.5+'Method 2'!R7,'Method 2'!R9*1.5)/('Method 2'!R9*1.5), "NA")</f>
        <v>0.93047762419597646</v>
      </c>
      <c r="S4" s="4">
        <f>IF(ISNUMBER('Method 2'!S3), 1-MIN('Method 2'!S6*1.5+'Method 2'!S7,'Method 2'!S9*1.5)/('Method 2'!S9*1.5), "NA")</f>
        <v>0.93910492689519598</v>
      </c>
      <c r="T4" s="3">
        <f>IF(ISNUMBER('Method 2'!T3), 1-MIN('Method 2'!T6*1.5+'Method 2'!T7,'Method 2'!T9*1.5)/('Method 2'!T9*1.5), "NA")</f>
        <v>0.9745368363247493</v>
      </c>
      <c r="U4" s="4">
        <f>IF(ISNUMBER('Method 2'!U3), 1-MIN('Method 2'!U6*1.5+'Method 2'!U7,'Method 2'!U9*1.5)/('Method 2'!U9*1.5), "NA")</f>
        <v>0.97865805703878472</v>
      </c>
      <c r="V4" s="3">
        <f>IF(ISNUMBER('Method 2'!V3), 1-MIN('Method 2'!V6*1.5+'Method 2'!V7,'Method 2'!V9*1.5)/('Method 2'!V9*1.5), "NA")</f>
        <v>0.99284909253429721</v>
      </c>
      <c r="W4" s="4">
        <f>IF(ISNUMBER('Method 2'!W3), 1-MIN('Method 2'!W6*1.5+'Method 2'!W7,'Method 2'!W9*1.5)/('Method 2'!W9*1.5), "NA")</f>
        <v>0.99384671399963587</v>
      </c>
      <c r="X4" s="3">
        <f>IF(ISNUMBER('Method 2'!X3), 1-MIN('Method 2'!X6*1.5+'Method 2'!X7,'Method 2'!X9*1.5)/('Method 2'!X9*1.5), "NA")</f>
        <v>0.98647815577294329</v>
      </c>
      <c r="Y4" s="4">
        <f>IF(ISNUMBER('Method 2'!Y3), 1-MIN('Method 2'!Y6*1.5+'Method 2'!Y7,'Method 2'!Y9*1.5)/('Method 2'!Y9*1.5), "NA")</f>
        <v>0.98550624611774451</v>
      </c>
    </row>
    <row r="5" spans="1:25" x14ac:dyDescent="0.25">
      <c r="A5" s="2" t="s">
        <v>35</v>
      </c>
      <c r="B5" s="3" t="str">
        <f>IF(ISNUMBER('Method 3'!B3), 1-MIN('Method 3'!B6*1.5+'Method 3'!B7,'Method 3'!B9*1.5)/('Method 3'!B9*1.5), "NA")</f>
        <v>NA</v>
      </c>
      <c r="C5" s="4" t="str">
        <f>IF(ISNUMBER('Method 3'!C3), 1-MIN('Method 3'!C6*1.5+'Method 3'!C7,'Method 3'!C9*1.5)/('Method 3'!C9*1.5), "NA")</f>
        <v>NA</v>
      </c>
      <c r="D5" s="3" t="str">
        <f>IF(ISNUMBER('Method 3'!D3), 1-MIN('Method 3'!D6*1.5+'Method 3'!D7,'Method 3'!D9*1.5)/('Method 3'!D9*1.5), "NA")</f>
        <v>NA</v>
      </c>
      <c r="E5" s="4" t="str">
        <f>IF(ISNUMBER('Method 3'!E3), 1-MIN('Method 3'!E6*1.5+'Method 3'!E7,'Method 3'!E9*1.5)/('Method 3'!E9*1.5), "NA")</f>
        <v>NA</v>
      </c>
      <c r="F5" s="3" t="str">
        <f>IF(ISNUMBER('Method 3'!F3), 1-MIN('Method 3'!F6*1.5+'Method 3'!F7,'Method 3'!F9*1.5)/('Method 3'!F9*1.5), "NA")</f>
        <v>NA</v>
      </c>
      <c r="G5" s="4" t="str">
        <f>IF(ISNUMBER('Method 3'!G3), 1-MIN('Method 3'!G6*1.5+'Method 3'!G7,'Method 3'!G9*1.5)/('Method 3'!G9*1.5), "NA")</f>
        <v>NA</v>
      </c>
      <c r="H5" s="3">
        <f>IF(ISNUMBER('Method 3'!H3), 1-MIN('Method 3'!H6*1.5+'Method 3'!H7,'Method 3'!H9*1.5)/('Method 3'!H9*1.5), "NA")</f>
        <v>0.93825003797660644</v>
      </c>
      <c r="I5" s="4">
        <f>IF(ISNUMBER('Method 3'!I3), 1-MIN('Method 3'!I6*1.5+'Method 3'!I7,'Method 3'!I9*1.5)/('Method 3'!I9*1.5), "NA")</f>
        <v>0.94408552530379941</v>
      </c>
      <c r="J5" s="3">
        <f>IF(ISNUMBER('Method 3'!J3), 1-MIN('Method 3'!J6*1.5+'Method 3'!J7,'Method 3'!J9*1.5)/('Method 3'!J9*1.5), "NA")</f>
        <v>0.99842883095203028</v>
      </c>
      <c r="K5" s="4">
        <f>IF(ISNUMBER('Method 3'!K3), 1-MIN('Method 3'!K6*1.5+'Method 3'!K7,'Method 3'!K9*1.5)/('Method 3'!K9*1.5), "NA")</f>
        <v>0.99531356509884117</v>
      </c>
      <c r="L5" s="3">
        <f>IF(ISNUMBER('Method 3'!L3), 1-MIN('Method 3'!L6*1.5+'Method 3'!L7,'Method 3'!L9*1.5)/('Method 3'!L9*1.5), "NA")</f>
        <v>0.97245645179185625</v>
      </c>
      <c r="M5" s="4">
        <f>IF(ISNUMBER('Method 3'!M3), 1-MIN('Method 3'!M6*1.5+'Method 3'!M7,'Method 3'!M9*1.5)/('Method 3'!M9*1.5), "NA")</f>
        <v>0.97220845119710708</v>
      </c>
      <c r="N5" s="3">
        <f>IF(ISNUMBER('Method 3'!N3), 1-MIN('Method 3'!N6*1.5+'Method 3'!N7,'Method 3'!N9*1.5)/('Method 3'!N9*1.5), "NA")</f>
        <v>0.903386137257982</v>
      </c>
      <c r="O5" s="4">
        <f>IF(ISNUMBER('Method 3'!O3), 1-MIN('Method 3'!O6*1.5+'Method 3'!O7,'Method 3'!O9*1.5)/('Method 3'!O9*1.5), "NA")</f>
        <v>0.88287580721569803</v>
      </c>
      <c r="P5" s="3">
        <f>IF(ISNUMBER('Method 3'!P3), 1-MIN('Method 3'!P6*1.5+'Method 3'!P7,'Method 3'!P9*1.5)/('Method 3'!P9*1.5), "NA")</f>
        <v>0.99048348282651499</v>
      </c>
      <c r="Q5" s="4">
        <f>IF(ISNUMBER('Method 3'!Q3), 1-MIN('Method 3'!Q6*1.5+'Method 3'!Q7,'Method 3'!Q9*1.5)/('Method 3'!Q9*1.5), "NA")</f>
        <v>0.98820144815102151</v>
      </c>
      <c r="R5" s="3">
        <f>IF(ISNUMBER('Method 3'!R3), 1-MIN('Method 3'!R6*1.5+'Method 3'!R7,'Method 3'!R9*1.5)/('Method 3'!R9*1.5), "NA")</f>
        <v>0.95240108907732601</v>
      </c>
      <c r="S5" s="4">
        <f>IF(ISNUMBER('Method 3'!S3), 1-MIN('Method 3'!S6*1.5+'Method 3'!S7,'Method 3'!S9*1.5)/('Method 3'!S9*1.5), "NA")</f>
        <v>0.95066227847355678</v>
      </c>
      <c r="T5" s="3" t="str">
        <f>IF(ISNUMBER('Method 3'!T3), 1-MIN('Method 3'!T6*1.5+'Method 3'!T7,'Method 3'!T9*1.5)/('Method 3'!T9*1.5), "NA")</f>
        <v>NA</v>
      </c>
      <c r="U5" s="4" t="str">
        <f>IF(ISNUMBER('Method 3'!U3), 1-MIN('Method 3'!U6*1.5+'Method 3'!U7,'Method 3'!U9*1.5)/('Method 3'!U9*1.5), "NA")</f>
        <v>NA</v>
      </c>
      <c r="V5" s="3" t="str">
        <f>IF(ISNUMBER('Method 3'!V3), 1-MIN('Method 3'!V6*1.5+'Method 3'!V7,'Method 3'!V9*1.5)/('Method 3'!V9*1.5), "NA")</f>
        <v>NA</v>
      </c>
      <c r="W5" s="4" t="str">
        <f>IF(ISNUMBER('Method 3'!W3), 1-MIN('Method 3'!W6*1.5+'Method 3'!W7,'Method 3'!W9*1.5)/('Method 3'!W9*1.5), "NA")</f>
        <v>NA</v>
      </c>
      <c r="X5" s="3" t="str">
        <f>IF(ISNUMBER('Method 3'!X3), 1-MIN('Method 3'!X6*1.5+'Method 3'!X7,'Method 3'!X9*1.5)/('Method 3'!X9*1.5), "NA")</f>
        <v>NA</v>
      </c>
      <c r="Y5" s="4" t="str">
        <f>IF(ISNUMBER('Method 3'!Y3), 1-MIN('Method 3'!Y6*1.5+'Method 3'!Y7,'Method 3'!Y9*1.5)/('Method 3'!Y9*1.5), "NA")</f>
        <v>NA</v>
      </c>
    </row>
    <row r="6" spans="1:25" x14ac:dyDescent="0.25">
      <c r="A6" s="2" t="s">
        <v>36</v>
      </c>
      <c r="B6" s="3">
        <f>IF(ISNUMBER('Method 4'!B3), 1-MIN('Method 4'!B6*1.5+'Method 4'!B7,'Method 4'!B9*1.5)/('Method 4'!B9*1.5), "NA")</f>
        <v>0.87994882476382164</v>
      </c>
      <c r="C6" s="4">
        <f>IF(ISNUMBER('Method 4'!C3), 1-MIN('Method 4'!C6*1.5+'Method 4'!C7,'Method 4'!C9*1.5)/('Method 4'!C9*1.5), "NA")</f>
        <v>0.8992444872136115</v>
      </c>
      <c r="D6" s="3">
        <f>IF(ISNUMBER('Method 4'!D3), 1-MIN('Method 4'!D6*1.5+'Method 4'!D7,'Method 4'!D9*1.5)/('Method 4'!D9*1.5), "NA")</f>
        <v>0.97637742433393737</v>
      </c>
      <c r="E6" s="4">
        <f>IF(ISNUMBER('Method 4'!E3), 1-MIN('Method 4'!E6*1.5+'Method 4'!E7,'Method 4'!E9*1.5)/('Method 4'!E9*1.5), "NA")</f>
        <v>0.99341821984375966</v>
      </c>
      <c r="F6" s="3">
        <f>IF(ISNUMBER('Method 4'!F3), 1-MIN('Method 4'!F6*1.5+'Method 4'!F7,'Method 4'!F9*1.5)/('Method 4'!F9*1.5), "NA")</f>
        <v>0.933257750140287</v>
      </c>
      <c r="G6" s="4">
        <f>IF(ISNUMBER('Method 4'!G3), 1-MIN('Method 4'!G6*1.5+'Method 4'!G7,'Method 4'!G9*1.5)/('Method 4'!G9*1.5), "NA")</f>
        <v>0.95011418476387455</v>
      </c>
      <c r="H6" s="3" t="str">
        <f>IF(ISNUMBER('Method 4'!H3), 1-MIN('Method 4'!H6*1.5+'Method 4'!H7,'Method 4'!H9*1.5)/('Method 4'!H9*1.5), "NA")</f>
        <v>NA</v>
      </c>
      <c r="I6" s="4" t="str">
        <f>IF(ISNUMBER('Method 4'!I3), 1-MIN('Method 4'!I6*1.5+'Method 4'!I7,'Method 4'!I9*1.5)/('Method 4'!I9*1.5), "NA")</f>
        <v>NA</v>
      </c>
      <c r="J6" s="3" t="str">
        <f>IF(ISNUMBER('Method 4'!J3), 1-MIN('Method 4'!J6*1.5+'Method 4'!J7,'Method 4'!J9*1.5)/('Method 4'!J9*1.5), "NA")</f>
        <v>NA</v>
      </c>
      <c r="K6" s="4" t="str">
        <f>IF(ISNUMBER('Method 4'!K3), 1-MIN('Method 4'!K6*1.5+'Method 4'!K7,'Method 4'!K9*1.5)/('Method 4'!K9*1.5), "NA")</f>
        <v>NA</v>
      </c>
      <c r="L6" s="3" t="str">
        <f>IF(ISNUMBER('Method 4'!L3), 1-MIN('Method 4'!L6*1.5+'Method 4'!L7,'Method 4'!L9*1.5)/('Method 4'!L9*1.5), "NA")</f>
        <v>NA</v>
      </c>
      <c r="M6" s="4" t="str">
        <f>IF(ISNUMBER('Method 4'!M3), 1-MIN('Method 4'!M6*1.5+'Method 4'!M7,'Method 4'!M9*1.5)/('Method 4'!M9*1.5), "NA")</f>
        <v>NA</v>
      </c>
      <c r="N6" s="3" t="str">
        <f>IF(ISNUMBER('Method 4'!N3), 1-MIN('Method 4'!N6*1.5+'Method 4'!N7,'Method 4'!N9*1.5)/('Method 4'!N9*1.5), "NA")</f>
        <v>NA</v>
      </c>
      <c r="O6" s="4" t="str">
        <f>IF(ISNUMBER('Method 4'!O3), 1-MIN('Method 4'!O6*1.5+'Method 4'!O7,'Method 4'!O9*1.5)/('Method 4'!O9*1.5), "NA")</f>
        <v>NA</v>
      </c>
      <c r="P6" s="3" t="str">
        <f>IF(ISNUMBER('Method 4'!P3), 1-MIN('Method 4'!P6*1.5+'Method 4'!P7,'Method 4'!P9*1.5)/('Method 4'!P9*1.5), "NA")</f>
        <v>NA</v>
      </c>
      <c r="Q6" s="4" t="str">
        <f>IF(ISNUMBER('Method 4'!Q3), 1-MIN('Method 4'!Q6*1.5+'Method 4'!Q7,'Method 4'!Q9*1.5)/('Method 4'!Q9*1.5), "NA")</f>
        <v>NA</v>
      </c>
      <c r="R6" s="3" t="str">
        <f>IF(ISNUMBER('Method 4'!R3), 1-MIN('Method 4'!R6*1.5+'Method 4'!R7,'Method 4'!R9*1.5)/('Method 4'!R9*1.5), "NA")</f>
        <v>NA</v>
      </c>
      <c r="S6" s="4" t="str">
        <f>IF(ISNUMBER('Method 4'!S3), 1-MIN('Method 4'!S6*1.5+'Method 4'!S7,'Method 4'!S9*1.5)/('Method 4'!S9*1.5), "NA")</f>
        <v>NA</v>
      </c>
      <c r="T6" s="3" t="str">
        <f>IF(ISNUMBER('Method 4'!T3), 1-MIN('Method 4'!T6*1.5+'Method 4'!T7,'Method 4'!T9*1.5)/('Method 4'!T9*1.5), "NA")</f>
        <v>NA</v>
      </c>
      <c r="U6" s="4" t="str">
        <f>IF(ISNUMBER('Method 4'!U3), 1-MIN('Method 4'!U6*1.5+'Method 4'!U7,'Method 4'!U9*1.5)/('Method 4'!U9*1.5), "NA")</f>
        <v>NA</v>
      </c>
      <c r="V6" s="3" t="str">
        <f>IF(ISNUMBER('Method 4'!V3), 1-MIN('Method 4'!V6*1.5+'Method 4'!V7,'Method 4'!V9*1.5)/('Method 4'!V9*1.5), "NA")</f>
        <v>NA</v>
      </c>
      <c r="W6" s="4" t="str">
        <f>IF(ISNUMBER('Method 4'!W3), 1-MIN('Method 4'!W6*1.5+'Method 4'!W7,'Method 4'!W9*1.5)/('Method 4'!W9*1.5), "NA")</f>
        <v>NA</v>
      </c>
      <c r="X6" s="3" t="str">
        <f>IF(ISNUMBER('Method 4'!X3), 1-MIN('Method 4'!X6*1.5+'Method 4'!X7,'Method 4'!X9*1.5)/('Method 4'!X9*1.5), "NA")</f>
        <v>NA</v>
      </c>
      <c r="Y6" s="4" t="str">
        <f>IF(ISNUMBER('Method 4'!Y3), 1-MIN('Method 4'!Y6*1.5+'Method 4'!Y7,'Method 4'!Y9*1.5)/('Method 4'!Y9*1.5), "NA")</f>
        <v>NA</v>
      </c>
    </row>
    <row r="7" spans="1:25" x14ac:dyDescent="0.25">
      <c r="A7" s="2" t="s">
        <v>37</v>
      </c>
      <c r="B7" s="3">
        <f>IF(ISNUMBER('Method 5'!B3), 1-MIN('Method 5'!B6*1.5+'Method 5'!B7,'Method 5'!B9*1.5)/('Method 5'!B9*1.5), "NA")</f>
        <v>0.80012120318731628</v>
      </c>
      <c r="C7" s="4">
        <f>IF(ISNUMBER('Method 5'!C3), 1-MIN('Method 5'!C6*1.5+'Method 5'!C7,'Method 5'!C9*1.5)/('Method 5'!C9*1.5), "NA")</f>
        <v>0.7640394874676546</v>
      </c>
      <c r="D7" s="3">
        <f>IF(ISNUMBER('Method 5'!D3), 1-MIN('Method 5'!D6*1.5+'Method 5'!D7,'Method 5'!D9*1.5)/('Method 5'!D9*1.5), "NA")</f>
        <v>0.99047235641438536</v>
      </c>
      <c r="E7" s="4">
        <f>IF(ISNUMBER('Method 5'!E3), 1-MIN('Method 5'!E6*1.5+'Method 5'!E7,'Method 5'!E9*1.5)/('Method 5'!E9*1.5), "NA")</f>
        <v>0.98678086017501399</v>
      </c>
      <c r="F7" s="3">
        <f>IF(ISNUMBER('Method 5'!F3), 1-MIN('Method 5'!F6*1.5+'Method 5'!F7,'Method 5'!F9*1.5)/('Method 5'!F9*1.5), "NA")</f>
        <v>0.89592712436691047</v>
      </c>
      <c r="G7" s="4">
        <f>IF(ISNUMBER('Method 5'!G3), 1-MIN('Method 5'!G6*1.5+'Method 5'!G7,'Method 5'!G9*1.5)/('Method 5'!G9*1.5), "NA")</f>
        <v>0.88726690833088406</v>
      </c>
      <c r="H7" s="3">
        <f>IF(ISNUMBER('Method 5'!H3), 1-MIN('Method 5'!H6*1.5+'Method 5'!H7,'Method 5'!H9*1.5)/('Method 5'!H9*1.5), "NA")</f>
        <v>0.90005113662777181</v>
      </c>
      <c r="I7" s="4">
        <f>IF(ISNUMBER('Method 5'!I3), 1-MIN('Method 5'!I6*1.5+'Method 5'!I7,'Method 5'!I9*1.5)/('Method 5'!I9*1.5), "NA")</f>
        <v>0.90970820621137449</v>
      </c>
      <c r="J7" s="3">
        <f>IF(ISNUMBER('Method 5'!J3), 1-MIN('Method 5'!J6*1.5+'Method 5'!J7,'Method 5'!J9*1.5)/('Method 5'!J9*1.5), "NA")</f>
        <v>0.99489294834020825</v>
      </c>
      <c r="K7" s="4">
        <f>IF(ISNUMBER('Method 5'!K3), 1-MIN('Method 5'!K6*1.5+'Method 5'!K7,'Method 5'!K9*1.5)/('Method 5'!K9*1.5), "NA")</f>
        <v>0.98752296714096488</v>
      </c>
      <c r="L7" s="3">
        <f>IF(ISNUMBER('Method 5'!L3), 1-MIN('Method 5'!L6*1.5+'Method 5'!L7,'Method 5'!L9*1.5)/('Method 5'!L9*1.5), "NA")</f>
        <v>0.94879862164541073</v>
      </c>
      <c r="M7" s="4">
        <f>IF(ISNUMBER('Method 5'!M3), 1-MIN('Method 5'!M6*1.5+'Method 5'!M7,'Method 5'!M9*1.5)/('Method 5'!M9*1.5), "NA")</f>
        <v>0.94898945085280484</v>
      </c>
      <c r="N7" s="3">
        <f>IF(ISNUMBER('Method 5'!N3), 1-MIN('Method 5'!N6*1.5+'Method 5'!N7,'Method 5'!N9*1.5)/('Method 5'!N9*1.5), "NA")</f>
        <v>0.85534211792166415</v>
      </c>
      <c r="O7" s="4">
        <f>IF(ISNUMBER('Method 5'!O3), 1-MIN('Method 5'!O6*1.5+'Method 5'!O7,'Method 5'!O9*1.5)/('Method 5'!O9*1.5), "NA")</f>
        <v>0.88654654945551703</v>
      </c>
      <c r="P7" s="3">
        <f>IF(ISNUMBER('Method 5'!P3), 1-MIN('Method 5'!P6*1.5+'Method 5'!P7,'Method 5'!P9*1.5)/('Method 5'!P9*1.5), "NA")</f>
        <v>0.98539827830445681</v>
      </c>
      <c r="Q7" s="4">
        <f>IF(ISNUMBER('Method 5'!Q3), 1-MIN('Method 5'!Q6*1.5+'Method 5'!Q7,'Method 5'!Q9*1.5)/('Method 5'!Q9*1.5), "NA")</f>
        <v>0.97991928659766969</v>
      </c>
      <c r="R7" s="3">
        <f>IF(ISNUMBER('Method 5'!R3), 1-MIN('Method 5'!R6*1.5+'Method 5'!R7,'Method 5'!R9*1.5)/('Method 5'!R9*1.5), "NA")</f>
        <v>0.93696219376350354</v>
      </c>
      <c r="S7" s="4">
        <f>IF(ISNUMBER('Method 5'!S3), 1-MIN('Method 5'!S6*1.5+'Method 5'!S7,'Method 5'!S9*1.5)/('Method 5'!S9*1.5), "NA")</f>
        <v>0.93704137997153325</v>
      </c>
      <c r="T7" s="3">
        <f>IF(ISNUMBER('Method 5'!T3), 1-MIN('Method 5'!T6*1.5+'Method 5'!T7,'Method 5'!T9*1.5)/('Method 5'!T9*1.5), "NA")</f>
        <v>0.97522782535151709</v>
      </c>
      <c r="U7" s="4">
        <f>IF(ISNUMBER('Method 5'!U3), 1-MIN('Method 5'!U6*1.5+'Method 5'!U7,'Method 5'!U9*1.5)/('Method 5'!U9*1.5), "NA")</f>
        <v>0.97690249184205713</v>
      </c>
      <c r="V7" s="3">
        <f>IF(ISNUMBER('Method 5'!V3), 1-MIN('Method 5'!V6*1.5+'Method 5'!V7,'Method 5'!V9*1.5)/('Method 5'!V9*1.5), "NA")</f>
        <v>0.99492011788428725</v>
      </c>
      <c r="W7" s="4">
        <f>IF(ISNUMBER('Method 5'!W3), 1-MIN('Method 5'!W6*1.5+'Method 5'!W7,'Method 5'!W9*1.5)/('Method 5'!W9*1.5), "NA")</f>
        <v>0.99752520289696833</v>
      </c>
      <c r="X7" s="3">
        <f>IF(ISNUMBER('Method 5'!X3), 1-MIN('Method 5'!X6*1.5+'Method 5'!X7,'Method 5'!X9*1.5)/('Method 5'!X9*1.5), "NA")</f>
        <v>0.98861541974523337</v>
      </c>
      <c r="Y7" s="4">
        <f>IF(ISNUMBER('Method 5'!Y3), 1-MIN('Method 5'!Y6*1.5+'Method 5'!Y7,'Method 5'!Y9*1.5)/('Method 5'!Y9*1.5), "NA")</f>
        <v>0.98887618336405991</v>
      </c>
    </row>
    <row r="8" spans="1:25" x14ac:dyDescent="0.25">
      <c r="A8" s="2" t="s">
        <v>38</v>
      </c>
      <c r="B8" s="3">
        <f>IF(ISNUMBER('Method 6'!B3), 1-MIN('Method 6'!B6*1.5+'Method 6'!B7,'Method 6'!B9*1.5)/('Method 6'!B9*1.5), "NA")</f>
        <v>0.73690720127005216</v>
      </c>
      <c r="C8" s="4">
        <f>IF(ISNUMBER('Method 6'!C3), 1-MIN('Method 6'!C6*1.5+'Method 6'!C7,'Method 6'!C9*1.5)/('Method 6'!C9*1.5), "NA")</f>
        <v>0.73435249252699863</v>
      </c>
      <c r="D8" s="3">
        <f>IF(ISNUMBER('Method 6'!D3), 1-MIN('Method 6'!D6*1.5+'Method 6'!D7,'Method 6'!D9*1.5)/('Method 6'!D9*1.5), "NA")</f>
        <v>0.97391947301203197</v>
      </c>
      <c r="E8" s="4">
        <f>IF(ISNUMBER('Method 6'!E3), 1-MIN('Method 6'!E6*1.5+'Method 6'!E7,'Method 6'!E9*1.5)/('Method 6'!E9*1.5), "NA")</f>
        <v>0.97737048812418181</v>
      </c>
      <c r="F8" s="3">
        <f>IF(ISNUMBER('Method 6'!F3), 1-MIN('Method 6'!F6*1.5+'Method 6'!F7,'Method 6'!F9*1.5)/('Method 6'!F9*1.5), "NA")</f>
        <v>0.84202578549312213</v>
      </c>
      <c r="G8" s="4">
        <f>IF(ISNUMBER('Method 6'!G3), 1-MIN('Method 6'!G6*1.5+'Method 6'!G7,'Method 6'!G9*1.5)/('Method 6'!G9*1.5), "NA")</f>
        <v>0.85041753272800202</v>
      </c>
      <c r="H8" s="3">
        <f>IF(ISNUMBER('Method 6'!H3), 1-MIN('Method 6'!H6*1.5+'Method 6'!H7,'Method 6'!H9*1.5)/('Method 6'!H9*1.5), "NA")</f>
        <v>0.87992831541218641</v>
      </c>
      <c r="I8" s="4">
        <f>IF(ISNUMBER('Method 6'!I3), 1-MIN('Method 6'!I6*1.5+'Method 6'!I7,'Method 6'!I9*1.5)/('Method 6'!I9*1.5), "NA")</f>
        <v>0.89939652975652695</v>
      </c>
      <c r="J8" s="3">
        <f>IF(ISNUMBER('Method 6'!J3), 1-MIN('Method 6'!J6*1.5+'Method 6'!J7,'Method 6'!J9*1.5)/('Method 6'!J9*1.5), "NA")</f>
        <v>0.9899161393219118</v>
      </c>
      <c r="K8" s="4">
        <f>IF(ISNUMBER('Method 6'!K3), 1-MIN('Method 6'!K6*1.5+'Method 6'!K7,'Method 6'!K9*1.5)/('Method 6'!K9*1.5), "NA")</f>
        <v>0.9908764647381848</v>
      </c>
      <c r="L8" s="3">
        <f>IF(ISNUMBER('Method 6'!L3), 1-MIN('Method 6'!L6*1.5+'Method 6'!L7,'Method 6'!L9*1.5)/('Method 6'!L9*1.5), "NA")</f>
        <v>0.93656328378295717</v>
      </c>
      <c r="M8" s="4">
        <f>IF(ISNUMBER('Method 6'!M3), 1-MIN('Method 6'!M6*1.5+'Method 6'!M7,'Method 6'!M9*1.5)/('Method 6'!M9*1.5), "NA")</f>
        <v>0.9456434108527132</v>
      </c>
      <c r="N8" s="3">
        <f>IF(ISNUMBER('Method 6'!N3), 1-MIN('Method 6'!N6*1.5+'Method 6'!N7,'Method 6'!N9*1.5)/('Method 6'!N9*1.5), "NA")</f>
        <v>0.82174395130118261</v>
      </c>
      <c r="O8" s="4">
        <f>IF(ISNUMBER('Method 6'!O3), 1-MIN('Method 6'!O6*1.5+'Method 6'!O7,'Method 6'!O9*1.5)/('Method 6'!O9*1.5), "NA")</f>
        <v>0.84445846082273157</v>
      </c>
      <c r="P8" s="3">
        <f>IF(ISNUMBER('Method 6'!P3), 1-MIN('Method 6'!P6*1.5+'Method 6'!P7,'Method 6'!P9*1.5)/('Method 6'!P9*1.5), "NA")</f>
        <v>0.97358128551398426</v>
      </c>
      <c r="Q8" s="4">
        <f>IF(ISNUMBER('Method 6'!Q3), 1-MIN('Method 6'!Q6*1.5+'Method 6'!Q7,'Method 6'!Q9*1.5)/('Method 6'!Q9*1.5), "NA")</f>
        <v>0.97786574303150253</v>
      </c>
      <c r="R8" s="3">
        <f>IF(ISNUMBER('Method 6'!R3), 1-MIN('Method 6'!R6*1.5+'Method 6'!R7,'Method 6'!R9*1.5)/('Method 6'!R9*1.5), "NA")</f>
        <v>0.91257423795476889</v>
      </c>
      <c r="S8" s="4">
        <f>IF(ISNUMBER('Method 6'!S3), 1-MIN('Method 6'!S6*1.5+'Method 6'!S7,'Method 6'!S9*1.5)/('Method 6'!S9*1.5), "NA")</f>
        <v>0.915067569686138</v>
      </c>
      <c r="T8" s="3" t="str">
        <f>IF(ISNUMBER('Method 6'!T3), 1-MIN('Method 6'!T6*1.5+'Method 6'!T7,'Method 6'!T9*1.5)/('Method 6'!T9*1.5), "NA")</f>
        <v>NA</v>
      </c>
      <c r="U8" s="4" t="str">
        <f>IF(ISNUMBER('Method 6'!U3), 1-MIN('Method 6'!U6*1.5+'Method 6'!U7,'Method 6'!U9*1.5)/('Method 6'!U9*1.5), "NA")</f>
        <v>NA</v>
      </c>
      <c r="V8" s="3" t="str">
        <f>IF(ISNUMBER('Method 6'!V3), 1-MIN('Method 6'!V6*1.5+'Method 6'!V7,'Method 6'!V9*1.5)/('Method 6'!V9*1.5), "NA")</f>
        <v>NA</v>
      </c>
      <c r="W8" s="4" t="str">
        <f>IF(ISNUMBER('Method 6'!W3), 1-MIN('Method 6'!W6*1.5+'Method 6'!W7,'Method 6'!W9*1.5)/('Method 6'!W9*1.5), "NA")</f>
        <v>NA</v>
      </c>
      <c r="X8" s="3" t="str">
        <f>IF(ISNUMBER('Method 6'!X3), 1-MIN('Method 6'!X6*1.5+'Method 6'!X7,'Method 6'!X9*1.5)/('Method 6'!X9*1.5), "NA")</f>
        <v>NA</v>
      </c>
      <c r="Y8" s="4" t="str">
        <f>IF(ISNUMBER('Method 6'!Y3), 1-MIN('Method 6'!Y6*1.5+'Method 6'!Y7,'Method 6'!Y9*1.5)/('Method 6'!Y9*1.5), "NA")</f>
        <v>NA</v>
      </c>
    </row>
    <row r="9" spans="1:25" x14ac:dyDescent="0.25">
      <c r="A9" s="2" t="s">
        <v>39</v>
      </c>
      <c r="B9" s="3" t="str">
        <f>IF(ISNUMBER('Method 7'!B3), 1-MIN('Method 7'!B6*1.5+'Method 7'!B7,'Method 7'!B9*1.5)/('Method 7'!B9*1.5), "NA")</f>
        <v>NA</v>
      </c>
      <c r="C9" s="4" t="str">
        <f>IF(ISNUMBER('Method 7'!C3), 1-MIN('Method 7'!C6*1.5+'Method 7'!C7,'Method 7'!C9*1.5)/('Method 7'!C9*1.5), "NA")</f>
        <v>NA</v>
      </c>
      <c r="D9" s="3" t="str">
        <f>IF(ISNUMBER('Method 7'!D3), 1-MIN('Method 7'!D6*1.5+'Method 7'!D7,'Method 7'!D9*1.5)/('Method 7'!D9*1.5), "NA")</f>
        <v>NA</v>
      </c>
      <c r="E9" s="4" t="str">
        <f>IF(ISNUMBER('Method 7'!E3), 1-MIN('Method 7'!E6*1.5+'Method 7'!E7,'Method 7'!E9*1.5)/('Method 7'!E9*1.5), "NA")</f>
        <v>NA</v>
      </c>
      <c r="F9" s="3" t="str">
        <f>IF(ISNUMBER('Method 7'!F3), 1-MIN('Method 7'!F6*1.5+'Method 7'!F7,'Method 7'!F9*1.5)/('Method 7'!F9*1.5), "NA")</f>
        <v>NA</v>
      </c>
      <c r="G9" s="4" t="str">
        <f>IF(ISNUMBER('Method 7'!G3), 1-MIN('Method 7'!G6*1.5+'Method 7'!G7,'Method 7'!G9*1.5)/('Method 7'!G9*1.5), "NA")</f>
        <v>NA</v>
      </c>
      <c r="H9" s="3">
        <f>IF(ISNUMBER('Method 7'!H3), 1-MIN('Method 7'!H6*1.5+'Method 7'!H7,'Method 7'!H9*1.5)/('Method 7'!H9*1.5), "NA")</f>
        <v>0.25282854656222797</v>
      </c>
      <c r="I9" s="4">
        <f>IF(ISNUMBER('Method 7'!I3), 1-MIN('Method 7'!I6*1.5+'Method 7'!I7,'Method 7'!I9*1.5)/('Method 7'!I9*1.5), "NA")</f>
        <v>0.22237076648841358</v>
      </c>
      <c r="J9" s="3">
        <f>IF(ISNUMBER('Method 7'!J3), 1-MIN('Method 7'!J6*1.5+'Method 7'!J7,'Method 7'!J9*1.5)/('Method 7'!J9*1.5), "NA")</f>
        <v>0.77922077922077926</v>
      </c>
      <c r="K9" s="4">
        <f>IF(ISNUMBER('Method 7'!K3), 1-MIN('Method 7'!K6*1.5+'Method 7'!K7,'Method 7'!K9*1.5)/('Method 7'!K9*1.5), "NA")</f>
        <v>0.80821917808219179</v>
      </c>
      <c r="L9" s="3">
        <f>IF(ISNUMBER('Method 7'!L3), 1-MIN('Method 7'!L6*1.5+'Method 7'!L7,'Method 7'!L9*1.5)/('Method 7'!L9*1.5), "NA")</f>
        <v>0.37165582067968184</v>
      </c>
      <c r="M9" s="4">
        <f>IF(ISNUMBER('Method 7'!M3), 1-MIN('Method 7'!M6*1.5+'Method 7'!M7,'Method 7'!M9*1.5)/('Method 7'!M9*1.5), "NA")</f>
        <v>0.3972868217054264</v>
      </c>
      <c r="N9" s="3">
        <f>IF(ISNUMBER('Method 7'!N3), 1-MIN('Method 7'!N6*1.5+'Method 7'!N7,'Method 7'!N9*1.5)/('Method 7'!N9*1.5), "NA")</f>
        <v>0.89638977727835889</v>
      </c>
      <c r="O9" s="4">
        <f>IF(ISNUMBER('Method 7'!O3), 1-MIN('Method 7'!O6*1.5+'Method 7'!O7,'Method 7'!O9*1.5)/('Method 7'!O9*1.5), "NA")</f>
        <v>0.91119984160506862</v>
      </c>
      <c r="P9" s="3">
        <f>IF(ISNUMBER('Method 7'!P3), 1-MIN('Method 7'!P6*1.5+'Method 7'!P7,'Method 7'!P9*1.5)/('Method 7'!P9*1.5), "NA")</f>
        <v>0.98920538647604606</v>
      </c>
      <c r="Q9" s="4">
        <f>IF(ISNUMBER('Method 7'!Q3), 1-MIN('Method 7'!Q6*1.5+'Method 7'!Q7,'Method 7'!Q9*1.5)/('Method 7'!Q9*1.5), "NA")</f>
        <v>0.98418758550475649</v>
      </c>
      <c r="R9" s="3">
        <f>IF(ISNUMBER('Method 7'!R3), 1-MIN('Method 7'!R6*1.5+'Method 7'!R7,'Method 7'!R9*1.5)/('Method 7'!R9*1.5), "NA")</f>
        <v>0.94777690915365487</v>
      </c>
      <c r="S9" s="4">
        <f>IF(ISNUMBER('Method 7'!S3), 1-MIN('Method 7'!S6*1.5+'Method 7'!S7,'Method 7'!S9*1.5)/('Method 7'!S9*1.5), "NA")</f>
        <v>0.94732109247563678</v>
      </c>
      <c r="T9" s="3" t="str">
        <f>IF(ISNUMBER('Method 7'!T3), 1-MIN('Method 7'!T6*1.5+'Method 7'!T7,'Method 7'!T9*1.5)/('Method 7'!T9*1.5), "NA")</f>
        <v>NA</v>
      </c>
      <c r="U9" s="4" t="str">
        <f>IF(ISNUMBER('Method 7'!U3), 1-MIN('Method 7'!U6*1.5+'Method 7'!U7,'Method 7'!U9*1.5)/('Method 7'!U9*1.5), "NA")</f>
        <v>NA</v>
      </c>
      <c r="V9" s="3" t="str">
        <f>IF(ISNUMBER('Method 7'!V3), 1-MIN('Method 7'!V6*1.5+'Method 7'!V7,'Method 7'!V9*1.5)/('Method 7'!V9*1.5), "NA")</f>
        <v>NA</v>
      </c>
      <c r="W9" s="4" t="str">
        <f>IF(ISNUMBER('Method 7'!W3), 1-MIN('Method 7'!W6*1.5+'Method 7'!W7,'Method 7'!W9*1.5)/('Method 7'!W9*1.5), "NA")</f>
        <v>NA</v>
      </c>
      <c r="X9" s="3" t="str">
        <f>IF(ISNUMBER('Method 7'!X3), 1-MIN('Method 7'!X6*1.5+'Method 7'!X7,'Method 7'!X9*1.5)/('Method 7'!X9*1.5), "NA")</f>
        <v>NA</v>
      </c>
      <c r="Y9" s="4" t="str">
        <f>IF(ISNUMBER('Method 7'!Y3), 1-MIN('Method 7'!Y6*1.5+'Method 7'!Y7,'Method 7'!Y9*1.5)/('Method 7'!Y9*1.5), "NA")</f>
        <v>NA</v>
      </c>
    </row>
    <row r="10" spans="1:25" x14ac:dyDescent="0.25">
      <c r="A10" s="2" t="s">
        <v>40</v>
      </c>
      <c r="B10" s="3">
        <f>IF(ISNUMBER('Method 8'!B3), 1-MIN('Method 8'!B6*1.5+'Method 8'!B7,'Method 8'!B9*1.5)/('Method 8'!B9*1.5), "NA")</f>
        <v>0.81227123868233475</v>
      </c>
      <c r="C10" s="4">
        <f>IF(ISNUMBER('Method 8'!C3), 1-MIN('Method 8'!C6*1.5+'Method 8'!C7,'Method 8'!C9*1.5)/('Method 8'!C9*1.5), "NA")</f>
        <v>0.74760491903177795</v>
      </c>
      <c r="D10" s="3">
        <f>IF(ISNUMBER('Method 8'!D3), 1-MIN('Method 8'!D6*1.5+'Method 8'!D7,'Method 8'!D9*1.5)/('Method 8'!D9*1.5), "NA")</f>
        <v>0.96345342421291791</v>
      </c>
      <c r="E10" s="4">
        <f>IF(ISNUMBER('Method 8'!E3), 1-MIN('Method 8'!E6*1.5+'Method 8'!E7,'Method 8'!E9*1.5)/('Method 8'!E9*1.5), "NA")</f>
        <v>0.95731922398589064</v>
      </c>
      <c r="F10" s="3">
        <f>IF(ISNUMBER('Method 8'!F3), 1-MIN('Method 8'!F6*1.5+'Method 8'!F7,'Method 8'!F9*1.5)/('Method 8'!F9*1.5), "NA")</f>
        <v>0.88355038147855824</v>
      </c>
      <c r="G10" s="4">
        <f>IF(ISNUMBER('Method 8'!G3), 1-MIN('Method 8'!G6*1.5+'Method 8'!G7,'Method 8'!G9*1.5)/('Method 8'!G9*1.5), "NA")</f>
        <v>0.8764380865879503</v>
      </c>
      <c r="H10" s="3">
        <f>IF(ISNUMBER('Method 8'!H3), 1-MIN('Method 8'!H6*1.5+'Method 8'!H7,'Method 8'!H9*1.5)/('Method 8'!H9*1.5), "NA")</f>
        <v>0.91384728517835501</v>
      </c>
      <c r="I10" s="4">
        <f>IF(ISNUMBER('Method 8'!I3), 1-MIN('Method 8'!I6*1.5+'Method 8'!I7,'Method 8'!I9*1.5)/('Method 8'!I9*1.5), "NA")</f>
        <v>0.91980625888221812</v>
      </c>
      <c r="J10" s="3">
        <f>IF(ISNUMBER('Method 8'!J3), 1-MIN('Method 8'!J6*1.5+'Method 8'!J7,'Method 8'!J9*1.5)/('Method 8'!J9*1.5), "NA")</f>
        <v>0.97652022834450236</v>
      </c>
      <c r="K10" s="4">
        <f>IF(ISNUMBER('Method 8'!K3), 1-MIN('Method 8'!K6*1.5+'Method 8'!K7,'Method 8'!K9*1.5)/('Method 8'!K9*1.5), "NA")</f>
        <v>0.97821629933367504</v>
      </c>
      <c r="L10" s="3">
        <f>IF(ISNUMBER('Method 8'!L3), 1-MIN('Method 8'!L6*1.5+'Method 8'!L7,'Method 8'!L9*1.5)/('Method 8'!L9*1.5), "NA")</f>
        <v>0.93891306976181843</v>
      </c>
      <c r="M10" s="4">
        <f>IF(ISNUMBER('Method 8'!M3), 1-MIN('Method 8'!M6*1.5+'Method 8'!M7,'Method 8'!M9*1.5)/('Method 8'!M9*1.5), "NA")</f>
        <v>0.96782484429656168</v>
      </c>
      <c r="N10" s="3">
        <f>IF(ISNUMBER('Method 8'!N3), 1-MIN('Method 8'!N6*1.5+'Method 8'!N7,'Method 8'!N9*1.5)/('Method 8'!N9*1.5), "NA")</f>
        <v>0.90784887418903448</v>
      </c>
      <c r="O10" s="4">
        <f>IF(ISNUMBER('Method 8'!O3), 1-MIN('Method 8'!O6*1.5+'Method 8'!O7,'Method 8'!O9*1.5)/('Method 8'!O9*1.5), "NA")</f>
        <v>0.88417896622749814</v>
      </c>
      <c r="P10" s="3">
        <f>IF(ISNUMBER('Method 8'!P3), 1-MIN('Method 8'!P6*1.5+'Method 8'!P7,'Method 8'!P9*1.5)/('Method 8'!P9*1.5), "NA")</f>
        <v>0.96568078273209346</v>
      </c>
      <c r="Q10" s="4">
        <f>IF(ISNUMBER('Method 8'!Q3), 1-MIN('Method 8'!Q6*1.5+'Method 8'!Q7,'Method 8'!Q9*1.5)/('Method 8'!Q9*1.5), "NA")</f>
        <v>0.96583573026526048</v>
      </c>
      <c r="R10" s="3">
        <f>IF(ISNUMBER('Method 8'!R3), 1-MIN('Method 8'!R6*1.5+'Method 8'!R7,'Method 8'!R9*1.5)/('Method 8'!R9*1.5), "NA")</f>
        <v>0.92386645860348582</v>
      </c>
      <c r="S10" s="4">
        <f>IF(ISNUMBER('Method 8'!S3), 1-MIN('Method 8'!S6*1.5+'Method 8'!S7,'Method 8'!S9*1.5)/('Method 8'!S9*1.5), "NA")</f>
        <v>0.9232203217710464</v>
      </c>
      <c r="T10" s="3">
        <f>IF(ISNUMBER('Method 8'!T3), 1-MIN('Method 8'!T6*1.5+'Method 8'!T7,'Method 8'!T9*1.5)/('Method 8'!T9*1.5), "NA")</f>
        <v>0.97184205190592055</v>
      </c>
      <c r="U10" s="4">
        <f>IF(ISNUMBER('Method 8'!U3), 1-MIN('Method 8'!U6*1.5+'Method 8'!U7,'Method 8'!U9*1.5)/('Method 8'!U9*1.5), "NA")</f>
        <v>0.97602963608629334</v>
      </c>
      <c r="V10" s="3">
        <f>IF(ISNUMBER('Method 8'!V3), 1-MIN('Method 8'!V6*1.5+'Method 8'!V7,'Method 8'!V9*1.5)/('Method 8'!V9*1.5), "NA")</f>
        <v>0.99021891010712626</v>
      </c>
      <c r="W10" s="4">
        <f>IF(ISNUMBER('Method 8'!W3), 1-MIN('Method 8'!W6*1.5+'Method 8'!W7,'Method 8'!W9*1.5)/('Method 8'!W9*1.5), "NA")</f>
        <v>0.99714770274437248</v>
      </c>
      <c r="X10" s="3">
        <f>IF(ISNUMBER('Method 8'!X3), 1-MIN('Method 8'!X6*1.5+'Method 8'!X7,'Method 8'!X9*1.5)/('Method 8'!X9*1.5), "NA")</f>
        <v>0.98213021064940631</v>
      </c>
      <c r="Y10" s="4">
        <f>IF(ISNUMBER('Method 8'!Y3), 1-MIN('Method 8'!Y6*1.5+'Method 8'!Y7,'Method 8'!Y9*1.5)/('Method 8'!Y9*1.5), "NA")</f>
        <v>0.98567612380250558</v>
      </c>
    </row>
    <row r="11" spans="1:25" x14ac:dyDescent="0.25">
      <c r="A11" s="2" t="s">
        <v>41</v>
      </c>
      <c r="B11" s="3">
        <f>IF(ISNUMBER('Method 9'!B3), 1-MIN('Method 9'!B6*1.5+'Method 9'!B7,'Method 9'!B9*1.5)/('Method 9'!B9*1.5), "NA")</f>
        <v>0.77066160689290486</v>
      </c>
      <c r="C11" s="4">
        <f>IF(ISNUMBER('Method 9'!C3), 1-MIN('Method 9'!C6*1.5+'Method 9'!C7,'Method 9'!C9*1.5)/('Method 9'!C9*1.5), "NA")</f>
        <v>0.78582930756843794</v>
      </c>
      <c r="D11" s="3">
        <f>IF(ISNUMBER('Method 9'!D3), 1-MIN('Method 9'!D6*1.5+'Method 9'!D7,'Method 9'!D9*1.5)/('Method 9'!D9*1.5), "NA")</f>
        <v>0.97727115716753021</v>
      </c>
      <c r="E11" s="4">
        <f>IF(ISNUMBER('Method 9'!E3), 1-MIN('Method 9'!E6*1.5+'Method 9'!E7,'Method 9'!E9*1.5)/('Method 9'!E9*1.5), "NA")</f>
        <v>0.97853726082578052</v>
      </c>
      <c r="F11" s="3">
        <f>IF(ISNUMBER('Method 9'!F3), 1-MIN('Method 9'!F6*1.5+'Method 9'!F7,'Method 9'!F9*1.5)/('Method 9'!F9*1.5), "NA")</f>
        <v>0.86260213702074173</v>
      </c>
      <c r="G11" s="4">
        <f>IF(ISNUMBER('Method 9'!G3), 1-MIN('Method 9'!G6*1.5+'Method 9'!G7,'Method 9'!G9*1.5)/('Method 9'!G9*1.5), "NA")</f>
        <v>0.86628366247755828</v>
      </c>
      <c r="H11" s="3">
        <f>IF(ISNUMBER('Method 9'!H3), 1-MIN('Method 9'!H6*1.5+'Method 9'!H7,'Method 9'!H9*1.5)/('Method 9'!H9*1.5), "NA")</f>
        <v>0.89773336550319016</v>
      </c>
      <c r="I11" s="4">
        <f>IF(ISNUMBER('Method 9'!I3), 1-MIN('Method 9'!I6*1.5+'Method 9'!I7,'Method 9'!I9*1.5)/('Method 9'!I9*1.5), "NA")</f>
        <v>0.92125480153649164</v>
      </c>
      <c r="J11" s="3">
        <f>IF(ISNUMBER('Method 9'!J3), 1-MIN('Method 9'!J6*1.5+'Method 9'!J7,'Method 9'!J9*1.5)/('Method 9'!J9*1.5), "NA")</f>
        <v>0.98415657036346693</v>
      </c>
      <c r="K11" s="4">
        <f>IF(ISNUMBER('Method 9'!K3), 1-MIN('Method 9'!K6*1.5+'Method 9'!K7,'Method 9'!K9*1.5)/('Method 9'!K9*1.5), "NA")</f>
        <v>0.99219894836652012</v>
      </c>
      <c r="L11" s="3">
        <f>IF(ISNUMBER('Method 9'!L3), 1-MIN('Method 9'!L6*1.5+'Method 9'!L7,'Method 9'!L9*1.5)/('Method 9'!L9*1.5), "NA")</f>
        <v>0.94457099468488992</v>
      </c>
      <c r="M11" s="4">
        <f>IF(ISNUMBER('Method 9'!M3), 1-MIN('Method 9'!M6*1.5+'Method 9'!M7,'Method 9'!M9*1.5)/('Method 9'!M9*1.5), "NA")</f>
        <v>0.96296409816301931</v>
      </c>
      <c r="N11" s="3">
        <f>IF(ISNUMBER('Method 9'!N3), 1-MIN('Method 9'!N6*1.5+'Method 9'!N7,'Method 9'!N9*1.5)/('Method 9'!N9*1.5), "NA")</f>
        <v>0.86650292116633065</v>
      </c>
      <c r="O11" s="4">
        <f>IF(ISNUMBER('Method 9'!O3), 1-MIN('Method 9'!O6*1.5+'Method 9'!O7,'Method 9'!O9*1.5)/('Method 9'!O9*1.5), "NA")</f>
        <v>0.87315566152623414</v>
      </c>
      <c r="P11" s="3">
        <f>IF(ISNUMBER('Method 9'!P3), 1-MIN('Method 9'!P6*1.5+'Method 9'!P7,'Method 9'!P9*1.5)/('Method 9'!P9*1.5), "NA")</f>
        <v>0.98627711376715366</v>
      </c>
      <c r="Q11" s="4">
        <f>IF(ISNUMBER('Method 9'!Q3), 1-MIN('Method 9'!Q6*1.5+'Method 9'!Q7,'Method 9'!Q9*1.5)/('Method 9'!Q9*1.5), "NA")</f>
        <v>0.98279611776544296</v>
      </c>
      <c r="R11" s="3">
        <f>IF(ISNUMBER('Method 9'!R3), 1-MIN('Method 9'!R6*1.5+'Method 9'!R7,'Method 9'!R9*1.5)/('Method 9'!R9*1.5), "NA")</f>
        <v>0.92312519860184306</v>
      </c>
      <c r="S11" s="4">
        <f>IF(ISNUMBER('Method 9'!S3), 1-MIN('Method 9'!S6*1.5+'Method 9'!S7,'Method 9'!S9*1.5)/('Method 9'!S9*1.5), "NA")</f>
        <v>0.91835939291118351</v>
      </c>
      <c r="T11" s="3">
        <f>IF(ISNUMBER('Method 9'!T3), 1-MIN('Method 9'!T6*1.5+'Method 9'!T7,'Method 9'!T9*1.5)/('Method 9'!T9*1.5), "NA")</f>
        <v>0.89333377487829912</v>
      </c>
      <c r="U11" s="4">
        <f>IF(ISNUMBER('Method 9'!U3), 1-MIN('Method 9'!U6*1.5+'Method 9'!U7,'Method 9'!U9*1.5)/('Method 9'!U9*1.5), "NA")</f>
        <v>0.89152248867449013</v>
      </c>
      <c r="V11" s="3">
        <f>IF(ISNUMBER('Method 9'!V3), 1-MIN('Method 9'!V6*1.5+'Method 9'!V7,'Method 9'!V9*1.5)/('Method 9'!V9*1.5), "NA")</f>
        <v>0.98800815445497059</v>
      </c>
      <c r="W11" s="4">
        <f>IF(ISNUMBER('Method 9'!W3), 1-MIN('Method 9'!W6*1.5+'Method 9'!W7,'Method 9'!W9*1.5)/('Method 9'!W9*1.5), "NA")</f>
        <v>0.98860049756785862</v>
      </c>
      <c r="X11" s="3">
        <f>IF(ISNUMBER('Method 9'!X3), 1-MIN('Method 9'!X6*1.5+'Method 9'!X7,'Method 9'!X9*1.5)/('Method 9'!X9*1.5), "NA")</f>
        <v>0.94853108395873387</v>
      </c>
      <c r="Y11" s="4">
        <f>IF(ISNUMBER('Method 9'!Y3), 1-MIN('Method 9'!Y6*1.5+'Method 9'!Y7,'Method 9'!Y9*1.5)/('Method 9'!Y9*1.5), "NA")</f>
        <v>0.95066204426566459</v>
      </c>
    </row>
    <row r="12" spans="1:25" x14ac:dyDescent="0.25">
      <c r="A12" s="2" t="s">
        <v>42</v>
      </c>
      <c r="B12" s="3" t="str">
        <f>IF(ISNUMBER('Method 10'!B3), 1-MIN('Method 10'!B6*1.5+'Method 10'!B7,'Method 10'!B9*1.5)/('Method 10'!B9*1.5), "NA")</f>
        <v>NA</v>
      </c>
      <c r="C12" s="4" t="str">
        <f>IF(ISNUMBER('Method 10'!C3), 1-MIN('Method 10'!C6*1.5+'Method 10'!C7,'Method 10'!C9*1.5)/('Method 10'!C9*1.5), "NA")</f>
        <v>NA</v>
      </c>
      <c r="D12" s="3" t="str">
        <f>IF(ISNUMBER('Method 10'!D3), 1-MIN('Method 10'!D6*1.5+'Method 10'!D7,'Method 10'!D9*1.5)/('Method 10'!D9*1.5), "NA")</f>
        <v>NA</v>
      </c>
      <c r="E12" s="4" t="str">
        <f>IF(ISNUMBER('Method 10'!E3), 1-MIN('Method 10'!E6*1.5+'Method 10'!E7,'Method 10'!E9*1.5)/('Method 10'!E9*1.5), "NA")</f>
        <v>NA</v>
      </c>
      <c r="F12" s="3" t="str">
        <f>IF(ISNUMBER('Method 10'!F3), 1-MIN('Method 10'!F6*1.5+'Method 10'!F7,'Method 10'!F9*1.5)/('Method 10'!F9*1.5), "NA")</f>
        <v>NA</v>
      </c>
      <c r="G12" s="4" t="str">
        <f>IF(ISNUMBER('Method 10'!G3), 1-MIN('Method 10'!G6*1.5+'Method 10'!G7,'Method 10'!G9*1.5)/('Method 10'!G9*1.5), "NA")</f>
        <v>NA</v>
      </c>
      <c r="H12" s="3" t="str">
        <f>IF(ISNUMBER('Method 10'!H3), 1-MIN('Method 10'!H6*1.5+'Method 10'!H7,'Method 10'!H9*1.5)/('Method 10'!H9*1.5), "NA")</f>
        <v>NA</v>
      </c>
      <c r="I12" s="4" t="str">
        <f>IF(ISNUMBER('Method 10'!I3), 1-MIN('Method 10'!I6*1.5+'Method 10'!I7,'Method 10'!I9*1.5)/('Method 10'!I9*1.5), "NA")</f>
        <v>NA</v>
      </c>
      <c r="J12" s="3" t="str">
        <f>IF(ISNUMBER('Method 10'!J3), 1-MIN('Method 10'!J6*1.5+'Method 10'!J7,'Method 10'!J9*1.5)/('Method 10'!J9*1.5), "NA")</f>
        <v>NA</v>
      </c>
      <c r="K12" s="4" t="str">
        <f>IF(ISNUMBER('Method 10'!K3), 1-MIN('Method 10'!K6*1.5+'Method 10'!K7,'Method 10'!K9*1.5)/('Method 10'!K9*1.5), "NA")</f>
        <v>NA</v>
      </c>
      <c r="L12" s="3" t="str">
        <f>IF(ISNUMBER('Method 10'!L3), 1-MIN('Method 10'!L6*1.5+'Method 10'!L7,'Method 10'!L9*1.5)/('Method 10'!L9*1.5), "NA")</f>
        <v>NA</v>
      </c>
      <c r="M12" s="4" t="str">
        <f>IF(ISNUMBER('Method 10'!M3), 1-MIN('Method 10'!M6*1.5+'Method 10'!M7,'Method 10'!M9*1.5)/('Method 10'!M9*1.5), "NA")</f>
        <v>NA</v>
      </c>
      <c r="N12" s="3">
        <f>IF(ISNUMBER('Method 10'!N3), 1-MIN('Method 10'!N6*1.5+'Method 10'!N7,'Method 10'!N9*1.5)/('Method 10'!N9*1.5), "NA")</f>
        <v>0.61906695771358955</v>
      </c>
      <c r="O12" s="4">
        <f>IF(ISNUMBER('Method 10'!O3), 1-MIN('Method 10'!O6*1.5+'Method 10'!O7,'Method 10'!O9*1.5)/('Method 10'!O9*1.5), "NA")</f>
        <v>0.75802060572632712</v>
      </c>
      <c r="P12" s="3">
        <f>IF(ISNUMBER('Method 10'!P3), 1-MIN('Method 10'!P6*1.5+'Method 10'!P7,'Method 10'!P9*1.5)/('Method 10'!P9*1.5), "NA")</f>
        <v>0.98443661380988334</v>
      </c>
      <c r="Q12" s="4">
        <f>IF(ISNUMBER('Method 10'!Q3), 1-MIN('Method 10'!Q6*1.5+'Method 10'!Q7,'Method 10'!Q9*1.5)/('Method 10'!Q9*1.5), "NA")</f>
        <v>0.96116173509436542</v>
      </c>
      <c r="R12" s="3">
        <f>IF(ISNUMBER('Method 10'!R3), 1-MIN('Method 10'!R6*1.5+'Method 10'!R7,'Method 10'!R9*1.5)/('Method 10'!R9*1.5), "NA")</f>
        <v>0.92032815923180911</v>
      </c>
      <c r="S12" s="4">
        <f>IF(ISNUMBER('Method 10'!S3), 1-MIN('Method 10'!S6*1.5+'Method 10'!S7,'Method 10'!S9*1.5)/('Method 10'!S9*1.5), "NA")</f>
        <v>0.85753678261716848</v>
      </c>
      <c r="T12" s="3" t="str">
        <f>IF(ISNUMBER('Method 10'!T3), 1-MIN('Method 10'!T6*1.5+'Method 10'!T7,'Method 10'!T9*1.5)/('Method 10'!T9*1.5), "NA")</f>
        <v>NA</v>
      </c>
      <c r="U12" s="4" t="str">
        <f>IF(ISNUMBER('Method 10'!U3), 1-MIN('Method 10'!U6*1.5+'Method 10'!U7,'Method 10'!U9*1.5)/('Method 10'!U9*1.5), "NA")</f>
        <v>NA</v>
      </c>
      <c r="V12" s="3" t="str">
        <f>IF(ISNUMBER('Method 10'!V3), 1-MIN('Method 10'!V6*1.5+'Method 10'!V7,'Method 10'!V9*1.5)/('Method 10'!V9*1.5), "NA")</f>
        <v>NA</v>
      </c>
      <c r="W12" s="4" t="str">
        <f>IF(ISNUMBER('Method 10'!W3), 1-MIN('Method 10'!W6*1.5+'Method 10'!W7,'Method 10'!W9*1.5)/('Method 10'!W9*1.5), "NA")</f>
        <v>NA</v>
      </c>
      <c r="X12" s="3" t="str">
        <f>IF(ISNUMBER('Method 10'!X3), 1-MIN('Method 10'!X6*1.5+'Method 10'!X7,'Method 10'!X9*1.5)/('Method 10'!X9*1.5), "NA")</f>
        <v>NA</v>
      </c>
      <c r="Y12" s="4" t="str">
        <f>IF(ISNUMBER('Method 10'!Y3), 1-MIN('Method 10'!Y6*1.5+'Method 10'!Y7,'Method 10'!Y9*1.5)/('Method 10'!Y9*1.5), "NA")</f>
        <v>NA</v>
      </c>
    </row>
    <row r="13" spans="1:25" x14ac:dyDescent="0.25">
      <c r="A13" s="2" t="s">
        <v>43</v>
      </c>
      <c r="B13" s="3">
        <f>IF(ISNUMBER('Method 11'!B3), 1-MIN('Method 11'!B6*1.5+'Method 11'!B7,'Method 11'!B9*1.5)/('Method 11'!B9*1.5), "NA")</f>
        <v>0.80708587915818053</v>
      </c>
      <c r="C13" s="4">
        <f>IF(ISNUMBER('Method 11'!C3), 1-MIN('Method 11'!C6*1.5+'Method 11'!C7,'Method 11'!C9*1.5)/('Method 11'!C9*1.5), "NA")</f>
        <v>0.80972747710698034</v>
      </c>
      <c r="D13" s="3">
        <f>IF(ISNUMBER('Method 11'!D3), 1-MIN('Method 11'!D6*1.5+'Method 11'!D7,'Method 11'!D9*1.5)/('Method 11'!D9*1.5), "NA")</f>
        <v>0.98550434201736803</v>
      </c>
      <c r="E13" s="4">
        <f>IF(ISNUMBER('Method 11'!E3), 1-MIN('Method 11'!E6*1.5+'Method 11'!E7,'Method 11'!E9*1.5)/('Method 11'!E9*1.5), "NA")</f>
        <v>0.97938013915243516</v>
      </c>
      <c r="F13" s="3">
        <f>IF(ISNUMBER('Method 11'!F3), 1-MIN('Method 11'!F6*1.5+'Method 11'!F7,'Method 11'!F9*1.5)/('Method 11'!F9*1.5), "NA")</f>
        <v>0.88128848084576217</v>
      </c>
      <c r="G13" s="4">
        <f>IF(ISNUMBER('Method 11'!G3), 1-MIN('Method 11'!G6*1.5+'Method 11'!G7,'Method 11'!G9*1.5)/('Method 11'!G9*1.5), "NA")</f>
        <v>0.88790560471976399</v>
      </c>
      <c r="H13" s="3">
        <f>IF(ISNUMBER('Method 11'!H3), 1-MIN('Method 11'!H6*1.5+'Method 11'!H7,'Method 11'!H9*1.5)/('Method 11'!H9*1.5), "NA")</f>
        <v>0.94159069347416913</v>
      </c>
      <c r="I13" s="4">
        <f>IF(ISNUMBER('Method 11'!I3), 1-MIN('Method 11'!I6*1.5+'Method 11'!I7,'Method 11'!I9*1.5)/('Method 11'!I9*1.5), "NA")</f>
        <v>0.94644242676491297</v>
      </c>
      <c r="J13" s="3">
        <f>IF(ISNUMBER('Method 11'!J3), 1-MIN('Method 11'!J6*1.5+'Method 11'!J7,'Method 11'!J9*1.5)/('Method 11'!J9*1.5), "NA")</f>
        <v>0.99739736790414457</v>
      </c>
      <c r="K13" s="4">
        <f>IF(ISNUMBER('Method 11'!K3), 1-MIN('Method 11'!K6*1.5+'Method 11'!K7,'Method 11'!K9*1.5)/('Method 11'!K9*1.5), "NA")</f>
        <v>0.99318162447796809</v>
      </c>
      <c r="L13" s="3">
        <f>IF(ISNUMBER('Method 11'!L3), 1-MIN('Method 11'!L6*1.5+'Method 11'!L7,'Method 11'!L9*1.5)/('Method 11'!L9*1.5), "NA")</f>
        <v>0.97194971699598887</v>
      </c>
      <c r="M13" s="4">
        <f>IF(ISNUMBER('Method 11'!M3), 1-MIN('Method 11'!M6*1.5+'Method 11'!M7,'Method 11'!M9*1.5)/('Method 11'!M9*1.5), "NA")</f>
        <v>0.97007821795697036</v>
      </c>
      <c r="N13" s="3">
        <f>IF(ISNUMBER('Method 11'!N3), 1-MIN('Method 11'!N6*1.5+'Method 11'!N7,'Method 11'!N9*1.5)/('Method 11'!N9*1.5), "NA")</f>
        <v>0.8462770501138952</v>
      </c>
      <c r="O13" s="4">
        <f>IF(ISNUMBER('Method 11'!O3), 1-MIN('Method 11'!O6*1.5+'Method 11'!O7,'Method 11'!O9*1.5)/('Method 11'!O9*1.5), "NA")</f>
        <v>0.85694612713028029</v>
      </c>
      <c r="P13" s="3">
        <f>IF(ISNUMBER('Method 11'!P3), 1-MIN('Method 11'!P6*1.5+'Method 11'!P7,'Method 11'!P9*1.5)/('Method 11'!P9*1.5), "NA")</f>
        <v>0.97991836139660327</v>
      </c>
      <c r="Q13" s="4">
        <f>IF(ISNUMBER('Method 11'!Q3), 1-MIN('Method 11'!Q6*1.5+'Method 11'!Q7,'Method 11'!Q9*1.5)/('Method 11'!Q9*1.5), "NA")</f>
        <v>0.97872751885515374</v>
      </c>
      <c r="R13" s="3">
        <f>IF(ISNUMBER('Method 11'!R3), 1-MIN('Method 11'!R6*1.5+'Method 11'!R7,'Method 11'!R9*1.5)/('Method 11'!R9*1.5), "NA")</f>
        <v>0.92369549678341678</v>
      </c>
      <c r="S13" s="4">
        <f>IF(ISNUMBER('Method 11'!S3), 1-MIN('Method 11'!S6*1.5+'Method 11'!S7,'Method 11'!S9*1.5)/('Method 11'!S9*1.5), "NA")</f>
        <v>0.92148344176131147</v>
      </c>
      <c r="T13" s="3" t="str">
        <f>IF(ISNUMBER('Method 11'!T3), 1-MIN('Method 11'!T6*1.5+'Method 11'!T7,'Method 11'!T9*1.5)/('Method 11'!T9*1.5), "NA")</f>
        <v>NA</v>
      </c>
      <c r="U13" s="4" t="str">
        <f>IF(ISNUMBER('Method 11'!U3), 1-MIN('Method 11'!U6*1.5+'Method 11'!U7,'Method 11'!U9*1.5)/('Method 11'!U9*1.5), "NA")</f>
        <v>NA</v>
      </c>
      <c r="V13" s="3" t="str">
        <f>IF(ISNUMBER('Method 11'!V3), 1-MIN('Method 11'!V6*1.5+'Method 11'!V7,'Method 11'!V9*1.5)/('Method 11'!V9*1.5), "NA")</f>
        <v>NA</v>
      </c>
      <c r="W13" s="4" t="str">
        <f>IF(ISNUMBER('Method 11'!W3), 1-MIN('Method 11'!W6*1.5+'Method 11'!W7,'Method 11'!W9*1.5)/('Method 11'!W9*1.5), "NA")</f>
        <v>NA</v>
      </c>
      <c r="X13" s="3" t="str">
        <f>IF(ISNUMBER('Method 11'!X3), 1-MIN('Method 11'!X6*1.5+'Method 11'!X7,'Method 11'!X9*1.5)/('Method 11'!X9*1.5), "NA")</f>
        <v>NA</v>
      </c>
      <c r="Y13" s="4" t="str">
        <f>IF(ISNUMBER('Method 11'!Y3), 1-MIN('Method 11'!Y6*1.5+'Method 11'!Y7,'Method 11'!Y9*1.5)/('Method 11'!Y9*1.5), "NA")</f>
        <v>NA</v>
      </c>
    </row>
    <row r="14" spans="1:25" x14ac:dyDescent="0.25">
      <c r="A14" s="2" t="s">
        <v>44</v>
      </c>
      <c r="B14" s="3">
        <f>IF(ISNUMBER('Method 12'!B3), 1-MIN('Method 12'!B6*1.5+'Method 12'!B7,'Method 12'!B9*1.5)/('Method 12'!B9*1.5), "NA")</f>
        <v>0.42343736764694562</v>
      </c>
      <c r="C14" s="4">
        <f>IF(ISNUMBER('Method 12'!C3), 1-MIN('Method 12'!C6*1.5+'Method 12'!C7,'Method 12'!C9*1.5)/('Method 12'!C9*1.5), "NA")</f>
        <v>0.75340678663093263</v>
      </c>
      <c r="D14" s="3">
        <f>IF(ISNUMBER('Method 12'!D3), 1-MIN('Method 12'!D6*1.5+'Method 12'!D7,'Method 12'!D9*1.5)/('Method 12'!D9*1.5), "NA")</f>
        <v>0.97552867953886413</v>
      </c>
      <c r="E14" s="4">
        <f>IF(ISNUMBER('Method 12'!E3), 1-MIN('Method 12'!E6*1.5+'Method 12'!E7,'Method 12'!E9*1.5)/('Method 12'!E9*1.5), "NA")</f>
        <v>0.93920335429769397</v>
      </c>
      <c r="F14" s="3">
        <f>IF(ISNUMBER('Method 12'!F3), 1-MIN('Method 12'!F6*1.5+'Method 12'!F7,'Method 12'!F9*1.5)/('Method 12'!F9*1.5), "NA")</f>
        <v>0.64920663219825281</v>
      </c>
      <c r="G14" s="4">
        <f>IF(ISNUMBER('Method 12'!G3), 1-MIN('Method 12'!G6*1.5+'Method 12'!G7,'Method 12'!G9*1.5)/('Method 12'!G9*1.5), "NA")</f>
        <v>0.86685915944818737</v>
      </c>
      <c r="H14" s="3">
        <f>IF(ISNUMBER('Method 12'!H3), 1-MIN('Method 12'!H6*1.5+'Method 12'!H7,'Method 12'!H9*1.5)/('Method 12'!H9*1.5), "NA")</f>
        <v>0.90699361077534102</v>
      </c>
      <c r="I14" s="4">
        <f>IF(ISNUMBER('Method 12'!I3), 1-MIN('Method 12'!I6*1.5+'Method 12'!I7,'Method 12'!I9*1.5)/('Method 12'!I9*1.5), "NA")</f>
        <v>0.91663425595816861</v>
      </c>
      <c r="J14" s="3">
        <f>IF(ISNUMBER('Method 12'!J3), 1-MIN('Method 12'!J6*1.5+'Method 12'!J7,'Method 12'!J9*1.5)/('Method 12'!J9*1.5), "NA")</f>
        <v>0.99136540468735179</v>
      </c>
      <c r="K14" s="4">
        <f>IF(ISNUMBER('Method 12'!K3), 1-MIN('Method 12'!K6*1.5+'Method 12'!K7,'Method 12'!K9*1.5)/('Method 12'!K9*1.5), "NA")</f>
        <v>0.99178855529894794</v>
      </c>
      <c r="L14" s="3">
        <f>IF(ISNUMBER('Method 12'!L3), 1-MIN('Method 12'!L6*1.5+'Method 12'!L7,'Method 12'!L9*1.5)/('Method 12'!L9*1.5), "NA")</f>
        <v>0.95633796483654843</v>
      </c>
      <c r="M14" s="4">
        <f>IF(ISNUMBER('Method 12'!M3), 1-MIN('Method 12'!M6*1.5+'Method 12'!M7,'Method 12'!M9*1.5)/('Method 12'!M9*1.5), "NA")</f>
        <v>0.95965654081826446</v>
      </c>
      <c r="N14" s="3">
        <f>IF(ISNUMBER('Method 12'!N3), 1-MIN('Method 12'!N6*1.5+'Method 12'!N7,'Method 12'!N9*1.5)/('Method 12'!N9*1.5), "NA")</f>
        <v>0.87134472231698457</v>
      </c>
      <c r="O14" s="4">
        <f>IF(ISNUMBER('Method 12'!O3), 1-MIN('Method 12'!O6*1.5+'Method 12'!O7,'Method 12'!O9*1.5)/('Method 12'!O9*1.5), "NA")</f>
        <v>0.8849907260877703</v>
      </c>
      <c r="P14" s="3">
        <f>IF(ISNUMBER('Method 12'!P3), 1-MIN('Method 12'!P6*1.5+'Method 12'!P7,'Method 12'!P9*1.5)/('Method 12'!P9*1.5), "NA")</f>
        <v>0.98963082148922854</v>
      </c>
      <c r="Q14" s="4">
        <f>IF(ISNUMBER('Method 12'!Q3), 1-MIN('Method 12'!Q6*1.5+'Method 12'!Q7,'Method 12'!Q9*1.5)/('Method 12'!Q9*1.5), "NA")</f>
        <v>0.98548597521200265</v>
      </c>
      <c r="R14" s="3">
        <f>IF(ISNUMBER('Method 12'!R3), 1-MIN('Method 12'!R6*1.5+'Method 12'!R7,'Method 12'!R9*1.5)/('Method 12'!R9*1.5), "NA")</f>
        <v>0.94662377436799428</v>
      </c>
      <c r="S14" s="4">
        <f>IF(ISNUMBER('Method 12'!S3), 1-MIN('Method 12'!S6*1.5+'Method 12'!S7,'Method 12'!S9*1.5)/('Method 12'!S9*1.5), "NA")</f>
        <v>0.94276109640716743</v>
      </c>
      <c r="T14" s="3">
        <f>IF(ISNUMBER('Method 12'!T3), 1-MIN('Method 12'!T6*1.5+'Method 12'!T7,'Method 12'!T9*1.5)/('Method 12'!T9*1.5), "NA")</f>
        <v>0.96393287318987686</v>
      </c>
      <c r="U14" s="4">
        <f>IF(ISNUMBER('Method 12'!U3), 1-MIN('Method 12'!U6*1.5+'Method 12'!U7,'Method 12'!U9*1.5)/('Method 12'!U9*1.5), "NA")</f>
        <v>0.95314056553168669</v>
      </c>
      <c r="V14" s="3">
        <f>IF(ISNUMBER('Method 12'!V3), 1-MIN('Method 12'!V6*1.5+'Method 12'!V7,'Method 12'!V9*1.5)/('Method 12'!V9*1.5), "NA")</f>
        <v>0.99540345158998789</v>
      </c>
      <c r="W14" s="4">
        <f>IF(ISNUMBER('Method 12'!W3), 1-MIN('Method 12'!W6*1.5+'Method 12'!W7,'Method 12'!W9*1.5)/('Method 12'!W9*1.5), "NA")</f>
        <v>0.99617871840094063</v>
      </c>
      <c r="X14" s="3">
        <f>IF(ISNUMBER('Method 12'!X3), 1-MIN('Method 12'!X6*1.5+'Method 12'!X7,'Method 12'!X9*1.5)/('Method 12'!X9*1.5), "NA")</f>
        <v>0.96986534717715767</v>
      </c>
      <c r="Y14" s="4">
        <f>IF(ISNUMBER('Method 12'!Y3), 1-MIN('Method 12'!Y6*1.5+'Method 12'!Y7,'Method 12'!Y9*1.5)/('Method 12'!Y9*1.5), "NA")</f>
        <v>0.97996819841631311</v>
      </c>
    </row>
    <row r="15" spans="1:25" x14ac:dyDescent="0.25">
      <c r="A15" s="2" t="s">
        <v>45</v>
      </c>
      <c r="B15" s="3">
        <f>IF(ISNUMBER('Method 13'!B3), 1-MIN('Method 13'!B6*1.5+'Method 13'!B7,'Method 13'!B9*1.5)/('Method 13'!B9*1.5), "NA")</f>
        <v>0.78261983872001173</v>
      </c>
      <c r="C15" s="4">
        <f>IF(ISNUMBER('Method 13'!C3), 1-MIN('Method 13'!C6*1.5+'Method 13'!C7,'Method 13'!C9*1.5)/('Method 13'!C9*1.5), "NA")</f>
        <v>0.77413682587530097</v>
      </c>
      <c r="D15" s="3">
        <f>IF(ISNUMBER('Method 13'!D3), 1-MIN('Method 13'!D6*1.5+'Method 13'!D7,'Method 13'!D9*1.5)/('Method 13'!D9*1.5), "NA")</f>
        <v>0.98188110749185664</v>
      </c>
      <c r="E15" s="4">
        <f>IF(ISNUMBER('Method 13'!E3), 1-MIN('Method 13'!E6*1.5+'Method 13'!E7,'Method 13'!E9*1.5)/('Method 13'!E9*1.5), "NA")</f>
        <v>0.98078247261345852</v>
      </c>
      <c r="F15" s="3">
        <f>IF(ISNUMBER('Method 13'!F3), 1-MIN('Method 13'!F6*1.5+'Method 13'!F7,'Method 13'!F9*1.5)/('Method 13'!F9*1.5), "NA")</f>
        <v>0.87090727159883974</v>
      </c>
      <c r="G15" s="4">
        <f>IF(ISNUMBER('Method 13'!G3), 1-MIN('Method 13'!G6*1.5+'Method 13'!G7,'Method 13'!G9*1.5)/('Method 13'!G9*1.5), "NA")</f>
        <v>0.87218489256442444</v>
      </c>
      <c r="H15" s="3">
        <f>IF(ISNUMBER('Method 13'!H3), 1-MIN('Method 13'!H6*1.5+'Method 13'!H7,'Method 13'!H9*1.5)/('Method 13'!H9*1.5), "NA")</f>
        <v>0.90386957743839591</v>
      </c>
      <c r="I15" s="4">
        <f>IF(ISNUMBER('Method 13'!I3), 1-MIN('Method 13'!I6*1.5+'Method 13'!I7,'Method 13'!I9*1.5)/('Method 13'!I9*1.5), "NA")</f>
        <v>0.91081642787515404</v>
      </c>
      <c r="J15" s="3">
        <f>IF(ISNUMBER('Method 13'!J3), 1-MIN('Method 13'!J6*1.5+'Method 13'!J7,'Method 13'!J9*1.5)/('Method 13'!J9*1.5), "NA")</f>
        <v>0.99050034815477972</v>
      </c>
      <c r="K15" s="4">
        <f>IF(ISNUMBER('Method 13'!K3), 1-MIN('Method 13'!K6*1.5+'Method 13'!K7,'Method 13'!K9*1.5)/('Method 13'!K9*1.5), "NA")</f>
        <v>0.98834951456310682</v>
      </c>
      <c r="L15" s="3">
        <f>IF(ISNUMBER('Method 13'!L3), 1-MIN('Method 13'!L6*1.5+'Method 13'!L7,'Method 13'!L9*1.5)/('Method 13'!L9*1.5), "NA")</f>
        <v>0.94773865144816194</v>
      </c>
      <c r="M15" s="4">
        <f>IF(ISNUMBER('Method 13'!M3), 1-MIN('Method 13'!M6*1.5+'Method 13'!M7,'Method 13'!M9*1.5)/('Method 13'!M9*1.5), "NA")</f>
        <v>0.95226748003643213</v>
      </c>
      <c r="N15" s="3">
        <f>IF(ISNUMBER('Method 13'!N3), 1-MIN('Method 13'!N6*1.5+'Method 13'!N7,'Method 13'!N9*1.5)/('Method 13'!N9*1.5), "NA")</f>
        <v>0.85915389421839972</v>
      </c>
      <c r="O15" s="4">
        <f>IF(ISNUMBER('Method 13'!O3), 1-MIN('Method 13'!O6*1.5+'Method 13'!O7,'Method 13'!O9*1.5)/('Method 13'!O9*1.5), "NA")</f>
        <v>0.86808519742824442</v>
      </c>
      <c r="P15" s="3">
        <f>IF(ISNUMBER('Method 13'!P3), 1-MIN('Method 13'!P6*1.5+'Method 13'!P7,'Method 13'!P9*1.5)/('Method 13'!P9*1.5), "NA")</f>
        <v>0.98099744629713082</v>
      </c>
      <c r="Q15" s="4">
        <f>IF(ISNUMBER('Method 13'!Q3), 1-MIN('Method 13'!Q6*1.5+'Method 13'!Q7,'Method 13'!Q9*1.5)/('Method 13'!Q9*1.5), "NA")</f>
        <v>0.98045350558471267</v>
      </c>
      <c r="R15" s="3">
        <f>IF(ISNUMBER('Method 13'!R3), 1-MIN('Method 13'!R6*1.5+'Method 13'!R7,'Method 13'!R9*1.5)/('Method 13'!R9*1.5), "NA")</f>
        <v>0.92690603066204491</v>
      </c>
      <c r="S15" s="4">
        <f>IF(ISNUMBER('Method 13'!S3), 1-MIN('Method 13'!S6*1.5+'Method 13'!S7,'Method 13'!S9*1.5)/('Method 13'!S9*1.5), "NA")</f>
        <v>0.92345500790541002</v>
      </c>
      <c r="T15" s="3">
        <f>IF(ISNUMBER('Method 13'!T3), 1-MIN('Method 13'!T6*1.5+'Method 13'!T7,'Method 13'!T9*1.5)/('Method 13'!T9*1.5), "NA")</f>
        <v>0.86537800687285227</v>
      </c>
      <c r="U15" s="4">
        <f>IF(ISNUMBER('Method 13'!U3), 1-MIN('Method 13'!U6*1.5+'Method 13'!U7,'Method 13'!U9*1.5)/('Method 13'!U9*1.5), "NA")</f>
        <v>0.90669259345251918</v>
      </c>
      <c r="V15" s="3">
        <f>IF(ISNUMBER('Method 13'!V3), 1-MIN('Method 13'!V6*1.5+'Method 13'!V7,'Method 13'!V9*1.5)/('Method 13'!V9*1.5), "NA")</f>
        <v>0.98661965464243739</v>
      </c>
      <c r="W15" s="4">
        <f>IF(ISNUMBER('Method 13'!W3), 1-MIN('Method 13'!W6*1.5+'Method 13'!W7,'Method 13'!W9*1.5)/('Method 13'!W9*1.5), "NA")</f>
        <v>0.98372709739633557</v>
      </c>
      <c r="X15" s="3">
        <f>IF(ISNUMBER('Method 13'!X3), 1-MIN('Method 13'!X6*1.5+'Method 13'!X7,'Method 13'!X9*1.5)/('Method 13'!X9*1.5), "NA")</f>
        <v>0.94232603156980799</v>
      </c>
      <c r="Y15" s="4">
        <f>IF(ISNUMBER('Method 13'!Y3), 1-MIN('Method 13'!Y6*1.5+'Method 13'!Y7,'Method 13'!Y9*1.5)/('Method 13'!Y9*1.5), "NA")</f>
        <v>0.95019201228878647</v>
      </c>
    </row>
    <row r="16" spans="1:25" x14ac:dyDescent="0.25">
      <c r="A16" s="2" t="s">
        <v>46</v>
      </c>
      <c r="B16" s="3">
        <f>IF(ISNUMBER('Method 14'!B3), 1-MIN('Method 14'!B6*1.5+'Method 14'!B7,'Method 14'!B9*1.5)/('Method 14'!B9*1.5), "NA")</f>
        <v>0.79066383514236271</v>
      </c>
      <c r="C16" s="4">
        <f>IF(ISNUMBER('Method 14'!C3), 1-MIN('Method 14'!C6*1.5+'Method 14'!C7,'Method 14'!C9*1.5)/('Method 14'!C9*1.5), "NA")</f>
        <v>0.79258164414414412</v>
      </c>
      <c r="D16" s="3">
        <f>IF(ISNUMBER('Method 14'!D3), 1-MIN('Method 14'!D6*1.5+'Method 14'!D7,'Method 14'!D9*1.5)/('Method 14'!D9*1.5), "NA")</f>
        <v>0.97975847399478522</v>
      </c>
      <c r="E16" s="4">
        <f>IF(ISNUMBER('Method 14'!E3), 1-MIN('Method 14'!E6*1.5+'Method 14'!E7,'Method 14'!E9*1.5)/('Method 14'!E9*1.5), "NA")</f>
        <v>0.98013668007919785</v>
      </c>
      <c r="F16" s="3">
        <f>IF(ISNUMBER('Method 14'!F3), 1-MIN('Method 14'!F6*1.5+'Method 14'!F7,'Method 14'!F9*1.5)/('Method 14'!F9*1.5), "NA")</f>
        <v>0.87087248760114855</v>
      </c>
      <c r="G16" s="4">
        <f>IF(ISNUMBER('Method 14'!G3), 1-MIN('Method 14'!G6*1.5+'Method 14'!G7,'Method 14'!G9*1.5)/('Method 14'!G9*1.5), "NA")</f>
        <v>0.88491213330532803</v>
      </c>
      <c r="H16" s="3">
        <f>IF(ISNUMBER('Method 14'!H3), 1-MIN('Method 14'!H6*1.5+'Method 14'!H7,'Method 14'!H9*1.5)/('Method 14'!H9*1.5), "NA")</f>
        <v>0.89573265881405417</v>
      </c>
      <c r="I16" s="4">
        <f>IF(ISNUMBER('Method 14'!I3), 1-MIN('Method 14'!I6*1.5+'Method 14'!I7,'Method 14'!I9*1.5)/('Method 14'!I9*1.5), "NA")</f>
        <v>0.91136457162511597</v>
      </c>
      <c r="J16" s="3">
        <f>IF(ISNUMBER('Method 14'!J3), 1-MIN('Method 14'!J6*1.5+'Method 14'!J7,'Method 14'!J9*1.5)/('Method 14'!J9*1.5), "NA")</f>
        <v>0.99134664618535584</v>
      </c>
      <c r="K16" s="4">
        <f>IF(ISNUMBER('Method 14'!K3), 1-MIN('Method 14'!K6*1.5+'Method 14'!K7,'Method 14'!K9*1.5)/('Method 14'!K9*1.5), "NA")</f>
        <v>0.98686751641560444</v>
      </c>
      <c r="L16" s="3">
        <f>IF(ISNUMBER('Method 14'!L3), 1-MIN('Method 14'!L6*1.5+'Method 14'!L7,'Method 14'!L9*1.5)/('Method 14'!L9*1.5), "NA")</f>
        <v>0.94133840909335309</v>
      </c>
      <c r="M16" s="4">
        <f>IF(ISNUMBER('Method 14'!M3), 1-MIN('Method 14'!M6*1.5+'Method 14'!M7,'Method 14'!M9*1.5)/('Method 14'!M9*1.5), "NA")</f>
        <v>0.94760312151616499</v>
      </c>
      <c r="N16" s="3">
        <f>IF(ISNUMBER('Method 14'!N3), 1-MIN('Method 14'!N6*1.5+'Method 14'!N7,'Method 14'!N9*1.5)/('Method 14'!N9*1.5), "NA")</f>
        <v>0.83184298194044781</v>
      </c>
      <c r="O16" s="4">
        <f>IF(ISNUMBER('Method 14'!O3), 1-MIN('Method 14'!O6*1.5+'Method 14'!O7,'Method 14'!O9*1.5)/('Method 14'!O9*1.5), "NA")</f>
        <v>0.84609598315029333</v>
      </c>
      <c r="P16" s="3">
        <f>IF(ISNUMBER('Method 14'!P3), 1-MIN('Method 14'!P6*1.5+'Method 14'!P7,'Method 14'!P9*1.5)/('Method 14'!P9*1.5), "NA")</f>
        <v>0.97555252800484404</v>
      </c>
      <c r="Q16" s="4">
        <f>IF(ISNUMBER('Method 14'!Q3), 1-MIN('Method 14'!Q6*1.5+'Method 14'!Q7,'Method 14'!Q9*1.5)/('Method 14'!Q9*1.5), "NA")</f>
        <v>0.97063083089151592</v>
      </c>
      <c r="R16" s="3">
        <f>IF(ISNUMBER('Method 14'!R3), 1-MIN('Method 14'!R6*1.5+'Method 14'!R7,'Method 14'!R9*1.5)/('Method 14'!R9*1.5), "NA")</f>
        <v>0.90903094215162961</v>
      </c>
      <c r="S16" s="4">
        <f>IF(ISNUMBER('Method 14'!S3), 1-MIN('Method 14'!S6*1.5+'Method 14'!S7,'Method 14'!S9*1.5)/('Method 14'!S9*1.5), "NA")</f>
        <v>0.90801060742519768</v>
      </c>
      <c r="T16" s="3">
        <f>IF(ISNUMBER('Method 14'!T3), 1-MIN('Method 14'!T6*1.5+'Method 14'!T7,'Method 14'!T9*1.5)/('Method 14'!T9*1.5), "NA")</f>
        <v>0.91909385113268605</v>
      </c>
      <c r="U16" s="4">
        <f>IF(ISNUMBER('Method 14'!U3), 1-MIN('Method 14'!U6*1.5+'Method 14'!U7,'Method 14'!U9*1.5)/('Method 14'!U9*1.5), "NA")</f>
        <v>0.92402659069325732</v>
      </c>
      <c r="V16" s="3">
        <f>IF(ISNUMBER('Method 14'!V3), 1-MIN('Method 14'!V6*1.5+'Method 14'!V7,'Method 14'!V9*1.5)/('Method 14'!V9*1.5), "NA")</f>
        <v>0.98846627927452013</v>
      </c>
      <c r="W16" s="4">
        <f>IF(ISNUMBER('Method 14'!W3), 1-MIN('Method 14'!W6*1.5+'Method 14'!W7,'Method 14'!W9*1.5)/('Method 14'!W9*1.5), "NA")</f>
        <v>0.99175257731958766</v>
      </c>
      <c r="X16" s="3">
        <f>IF(ISNUMBER('Method 14'!X3), 1-MIN('Method 14'!X6*1.5+'Method 14'!X7,'Method 14'!X9*1.5)/('Method 14'!X9*1.5), "NA")</f>
        <v>0.95717869768502684</v>
      </c>
      <c r="Y16" s="4">
        <f>IF(ISNUMBER('Method 14'!Y3), 1-MIN('Method 14'!Y6*1.5+'Method 14'!Y7,'Method 14'!Y9*1.5)/('Method 14'!Y9*1.5), "NA")</f>
        <v>0.9566602625680436</v>
      </c>
    </row>
    <row r="18" spans="1:25" x14ac:dyDescent="0.25">
      <c r="A18" s="2" t="s">
        <v>0</v>
      </c>
      <c r="B18" s="6" t="s">
        <v>1</v>
      </c>
      <c r="C18" s="7" t="s">
        <v>2</v>
      </c>
      <c r="D18" s="6" t="s">
        <v>3</v>
      </c>
      <c r="E18" s="7" t="s">
        <v>4</v>
      </c>
      <c r="F18" s="6" t="s">
        <v>5</v>
      </c>
      <c r="G18" s="7" t="s">
        <v>6</v>
      </c>
      <c r="H18" s="6" t="s">
        <v>19</v>
      </c>
      <c r="I18" s="7" t="s">
        <v>20</v>
      </c>
      <c r="J18" s="6" t="s">
        <v>21</v>
      </c>
      <c r="K18" s="7" t="s">
        <v>22</v>
      </c>
      <c r="L18" s="6" t="s">
        <v>23</v>
      </c>
      <c r="M18" s="7" t="s">
        <v>24</v>
      </c>
      <c r="N18" s="6" t="s">
        <v>13</v>
      </c>
      <c r="O18" s="7" t="s">
        <v>14</v>
      </c>
      <c r="P18" s="6" t="s">
        <v>15</v>
      </c>
      <c r="Q18" s="7" t="s">
        <v>16</v>
      </c>
      <c r="R18" s="6" t="s">
        <v>17</v>
      </c>
      <c r="S18" s="7" t="s">
        <v>18</v>
      </c>
      <c r="T18" s="6" t="s">
        <v>7</v>
      </c>
      <c r="U18" s="7" t="s">
        <v>8</v>
      </c>
      <c r="V18" s="6" t="s">
        <v>9</v>
      </c>
      <c r="W18" s="7" t="s">
        <v>10</v>
      </c>
      <c r="X18" s="6" t="s">
        <v>11</v>
      </c>
      <c r="Y18" s="7" t="s">
        <v>12</v>
      </c>
    </row>
    <row r="19" spans="1:25" ht="15.75" customHeight="1" x14ac:dyDescent="0.35">
      <c r="A19" s="11" t="s">
        <v>52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2" t="s">
        <v>33</v>
      </c>
      <c r="B20" s="8">
        <f>IF(ISNUMBER(B3), RANK(B3, B$3:B$16, 0), "NA")</f>
        <v>9</v>
      </c>
      <c r="C20" s="9">
        <f>IF(ISNUMBER(C3), RANK(C3, C$3:C$16, 0), "NA")</f>
        <v>9</v>
      </c>
      <c r="D20" s="8">
        <f>IF(ISNUMBER(D3), RANK(D3, D$3:D$16, 0), "NA")</f>
        <v>8</v>
      </c>
      <c r="E20" s="9">
        <f>IF(ISNUMBER(E3), RANK(E3, E$3:E$16, 0), "NA")</f>
        <v>9</v>
      </c>
      <c r="F20" s="8">
        <f>IF(ISNUMBER(F3), RANK(F3, F$3:F$16, 0), "NA")</f>
        <v>9</v>
      </c>
      <c r="G20" s="9">
        <f>IF(ISNUMBER(G3), RANK(G3, G$3:G$16, 0), "NA")</f>
        <v>10</v>
      </c>
      <c r="H20" s="8">
        <f>IF(ISNUMBER(H3), RANK(H3, H$3:H$16, 0), "NA")</f>
        <v>4</v>
      </c>
      <c r="I20" s="9">
        <f>IF(ISNUMBER(I3), RANK(I3, I$3:I$16, 0), "NA")</f>
        <v>3</v>
      </c>
      <c r="J20" s="8">
        <f>IF(ISNUMBER(J3), RANK(J3, J$3:J$16, 0), "NA")</f>
        <v>3</v>
      </c>
      <c r="K20" s="9">
        <f>IF(ISNUMBER(K3), RANK(K3, K$3:K$16, 0), "NA")</f>
        <v>4</v>
      </c>
      <c r="L20" s="8">
        <f>IF(ISNUMBER(L3), RANK(L3, L$3:L$16, 0), "NA")</f>
        <v>3</v>
      </c>
      <c r="M20" s="9">
        <f>IF(ISNUMBER(M3), RANK(M3, M$3:M$16, 0), "NA")</f>
        <v>11</v>
      </c>
      <c r="N20" s="8">
        <f>IF(ISNUMBER(N3), RANK(N3, N$3:N$16, 0), "NA")</f>
        <v>3</v>
      </c>
      <c r="O20" s="9">
        <f>IF(ISNUMBER(O3), RANK(O3, O$3:O$16, 0), "NA")</f>
        <v>2</v>
      </c>
      <c r="P20" s="8">
        <f>IF(ISNUMBER(P3), RANK(P3, P$3:P$16, 0), "NA")</f>
        <v>2</v>
      </c>
      <c r="Q20" s="9">
        <f>IF(ISNUMBER(Q3), RANK(Q3, Q$3:Q$16, 0), "NA")</f>
        <v>2</v>
      </c>
      <c r="R20" s="8">
        <f>IF(ISNUMBER(R3), RANK(R3, R$3:R$16, 0), "NA")</f>
        <v>1</v>
      </c>
      <c r="S20" s="9">
        <f>IF(ISNUMBER(S3), RANK(S3, S$3:S$16, 0), "NA")</f>
        <v>1</v>
      </c>
      <c r="T20" s="8">
        <f>IF(ISNUMBER(T3), RANK(T3, T$3:T$16, 0), "NA")</f>
        <v>4</v>
      </c>
      <c r="U20" s="9">
        <f>IF(ISNUMBER(U3), RANK(U3, U$3:U$16, 0), "NA")</f>
        <v>4</v>
      </c>
      <c r="V20" s="8">
        <f>IF(ISNUMBER(V3), RANK(V3, V$3:V$16, 0), "NA")</f>
        <v>1</v>
      </c>
      <c r="W20" s="9">
        <f>IF(ISNUMBER(W3), RANK(W3, W$3:W$16, 0), "NA")</f>
        <v>1</v>
      </c>
      <c r="X20" s="8">
        <f>IF(ISNUMBER(X3), RANK(X3, X$3:X$16, 0), "NA")</f>
        <v>3</v>
      </c>
      <c r="Y20" s="9">
        <f>IF(ISNUMBER(Y3), RANK(Y3, Y$3:Y$16, 0), "NA")</f>
        <v>2</v>
      </c>
    </row>
    <row r="21" spans="1:25" x14ac:dyDescent="0.25">
      <c r="A21" s="2" t="s">
        <v>34</v>
      </c>
      <c r="B21" s="8">
        <f>IF(ISNUMBER(B4), RANK(B4, B$3:B$16, 0), "NA")</f>
        <v>10</v>
      </c>
      <c r="C21" s="9">
        <f>IF(ISNUMBER(C4), RANK(C4, C$3:C$16, 0), "NA")</f>
        <v>2</v>
      </c>
      <c r="D21" s="8">
        <f>IF(ISNUMBER(D4), RANK(D4, D$3:D$16, 0), "NA")</f>
        <v>11</v>
      </c>
      <c r="E21" s="9">
        <f>IF(ISNUMBER(E4), RANK(E4, E$3:E$16, 0), "NA")</f>
        <v>2</v>
      </c>
      <c r="F21" s="8">
        <f>IF(ISNUMBER(F4), RANK(F4, F$3:F$16, 0), "NA")</f>
        <v>10</v>
      </c>
      <c r="G21" s="9">
        <f>IF(ISNUMBER(G4), RANK(G4, G$3:G$16, 0), "NA")</f>
        <v>2</v>
      </c>
      <c r="H21" s="8">
        <f>IF(ISNUMBER(H4), RANK(H4, H$3:H$16, 0), "NA")</f>
        <v>3</v>
      </c>
      <c r="I21" s="9">
        <f>IF(ISNUMBER(I4), RANK(I4, I$3:I$16, 0), "NA")</f>
        <v>4</v>
      </c>
      <c r="J21" s="8">
        <f>IF(ISNUMBER(J4), RANK(J4, J$3:J$16, 0), "NA")</f>
        <v>11</v>
      </c>
      <c r="K21" s="9">
        <f>IF(ISNUMBER(K4), RANK(K4, K$3:K$16, 0), "NA")</f>
        <v>11</v>
      </c>
      <c r="L21" s="8">
        <f>IF(ISNUMBER(L4), RANK(L4, L$3:L$16, 0), "NA")</f>
        <v>4</v>
      </c>
      <c r="M21" s="9">
        <f>IF(ISNUMBER(M4), RANK(M4, M$3:M$16, 0), "NA")</f>
        <v>6</v>
      </c>
      <c r="N21" s="8">
        <f>IF(ISNUMBER(N4), RANK(N4, N$3:N$16, 0), "NA")</f>
        <v>7</v>
      </c>
      <c r="O21" s="9">
        <f>IF(ISNUMBER(O4), RANK(O4, O$3:O$16, 0), "NA")</f>
        <v>3</v>
      </c>
      <c r="P21" s="8">
        <f>IF(ISNUMBER(P4), RANK(P4, P$3:P$16, 0), "NA")</f>
        <v>9</v>
      </c>
      <c r="Q21" s="9">
        <f>IF(ISNUMBER(Q4), RANK(Q4, Q$3:Q$16, 0), "NA")</f>
        <v>6</v>
      </c>
      <c r="R21" s="8">
        <f>IF(ISNUMBER(R4), RANK(R4, R$3:R$16, 0), "NA")</f>
        <v>6</v>
      </c>
      <c r="S21" s="9">
        <f>IF(ISNUMBER(S4), RANK(S4, S$3:S$16, 0), "NA")</f>
        <v>5</v>
      </c>
      <c r="T21" s="8">
        <f>IF(ISNUMBER(T4), RANK(T4, T$3:T$16, 0), "NA")</f>
        <v>2</v>
      </c>
      <c r="U21" s="9">
        <f>IF(ISNUMBER(U4), RANK(U4, U$3:U$16, 0), "NA")</f>
        <v>1</v>
      </c>
      <c r="V21" s="8">
        <f>IF(ISNUMBER(V4), RANK(V4, V$3:V$16, 0), "NA")</f>
        <v>4</v>
      </c>
      <c r="W21" s="9">
        <f>IF(ISNUMBER(W4), RANK(W4, W$3:W$16, 0), "NA")</f>
        <v>5</v>
      </c>
      <c r="X21" s="8">
        <f>IF(ISNUMBER(X4), RANK(X4, X$3:X$16, 0), "NA")</f>
        <v>2</v>
      </c>
      <c r="Y21" s="9">
        <f>IF(ISNUMBER(Y4), RANK(Y4, Y$3:Y$16, 0), "NA")</f>
        <v>4</v>
      </c>
    </row>
    <row r="22" spans="1:25" x14ac:dyDescent="0.25">
      <c r="A22" s="2" t="s">
        <v>35</v>
      </c>
      <c r="B22" s="8" t="str">
        <f t="shared" ref="B22:C22" si="0">IF(ISNUMBER(B5), RANK(B5, B$3:B$16, 0), "NA")</f>
        <v>NA</v>
      </c>
      <c r="C22" s="9" t="str">
        <f t="shared" si="0"/>
        <v>NA</v>
      </c>
      <c r="D22" s="8" t="str">
        <f t="shared" ref="D22:Y22" si="1">IF(ISNUMBER(D5), RANK(D5, D$3:D$16, 0), "NA")</f>
        <v>NA</v>
      </c>
      <c r="E22" s="9" t="str">
        <f t="shared" si="1"/>
        <v>NA</v>
      </c>
      <c r="F22" s="8" t="str">
        <f t="shared" si="1"/>
        <v>NA</v>
      </c>
      <c r="G22" s="9" t="str">
        <f t="shared" si="1"/>
        <v>NA</v>
      </c>
      <c r="H22" s="8">
        <f t="shared" si="1"/>
        <v>2</v>
      </c>
      <c r="I22" s="9">
        <f t="shared" si="1"/>
        <v>2</v>
      </c>
      <c r="J22" s="8">
        <f t="shared" si="1"/>
        <v>1</v>
      </c>
      <c r="K22" s="9">
        <f t="shared" si="1"/>
        <v>1</v>
      </c>
      <c r="L22" s="8">
        <f t="shared" si="1"/>
        <v>1</v>
      </c>
      <c r="M22" s="9">
        <f t="shared" si="1"/>
        <v>1</v>
      </c>
      <c r="N22" s="8">
        <f t="shared" si="1"/>
        <v>2</v>
      </c>
      <c r="O22" s="9">
        <f t="shared" si="1"/>
        <v>7</v>
      </c>
      <c r="P22" s="8">
        <f t="shared" si="1"/>
        <v>1</v>
      </c>
      <c r="Q22" s="9">
        <f t="shared" si="1"/>
        <v>1</v>
      </c>
      <c r="R22" s="8">
        <f t="shared" si="1"/>
        <v>2</v>
      </c>
      <c r="S22" s="9">
        <f t="shared" si="1"/>
        <v>2</v>
      </c>
      <c r="T22" s="8" t="str">
        <f t="shared" si="1"/>
        <v>NA</v>
      </c>
      <c r="U22" s="9" t="str">
        <f t="shared" si="1"/>
        <v>NA</v>
      </c>
      <c r="V22" s="8" t="str">
        <f t="shared" si="1"/>
        <v>NA</v>
      </c>
      <c r="W22" s="9" t="str">
        <f t="shared" si="1"/>
        <v>NA</v>
      </c>
      <c r="X22" s="8" t="str">
        <f t="shared" si="1"/>
        <v>NA</v>
      </c>
      <c r="Y22" s="9" t="str">
        <f t="shared" si="1"/>
        <v>NA</v>
      </c>
    </row>
    <row r="23" spans="1:25" x14ac:dyDescent="0.25">
      <c r="A23" s="2" t="s">
        <v>36</v>
      </c>
      <c r="B23" s="8">
        <f t="shared" ref="B23:C23" si="2">IF(ISNUMBER(B6), RANK(B6, B$3:B$16, 0), "NA")</f>
        <v>1</v>
      </c>
      <c r="C23" s="9">
        <f t="shared" si="2"/>
        <v>1</v>
      </c>
      <c r="D23" s="8">
        <f t="shared" ref="D23:Y23" si="3">IF(ISNUMBER(D6), RANK(D6, D$3:D$16, 0), "NA")</f>
        <v>6</v>
      </c>
      <c r="E23" s="9">
        <f t="shared" si="3"/>
        <v>1</v>
      </c>
      <c r="F23" s="8">
        <f t="shared" si="3"/>
        <v>1</v>
      </c>
      <c r="G23" s="9">
        <f t="shared" si="3"/>
        <v>1</v>
      </c>
      <c r="H23" s="8" t="str">
        <f t="shared" si="3"/>
        <v>NA</v>
      </c>
      <c r="I23" s="9" t="str">
        <f t="shared" si="3"/>
        <v>NA</v>
      </c>
      <c r="J23" s="8" t="str">
        <f t="shared" si="3"/>
        <v>NA</v>
      </c>
      <c r="K23" s="9" t="str">
        <f t="shared" si="3"/>
        <v>NA</v>
      </c>
      <c r="L23" s="8" t="str">
        <f t="shared" si="3"/>
        <v>NA</v>
      </c>
      <c r="M23" s="9" t="str">
        <f t="shared" si="3"/>
        <v>NA</v>
      </c>
      <c r="N23" s="8" t="str">
        <f t="shared" si="3"/>
        <v>NA</v>
      </c>
      <c r="O23" s="9" t="str">
        <f t="shared" si="3"/>
        <v>NA</v>
      </c>
      <c r="P23" s="8" t="str">
        <f t="shared" si="3"/>
        <v>NA</v>
      </c>
      <c r="Q23" s="9" t="str">
        <f t="shared" si="3"/>
        <v>NA</v>
      </c>
      <c r="R23" s="8" t="str">
        <f t="shared" si="3"/>
        <v>NA</v>
      </c>
      <c r="S23" s="9" t="str">
        <f t="shared" si="3"/>
        <v>NA</v>
      </c>
      <c r="T23" s="8" t="str">
        <f t="shared" si="3"/>
        <v>NA</v>
      </c>
      <c r="U23" s="9" t="str">
        <f t="shared" si="3"/>
        <v>NA</v>
      </c>
      <c r="V23" s="8" t="str">
        <f t="shared" si="3"/>
        <v>NA</v>
      </c>
      <c r="W23" s="9" t="str">
        <f t="shared" si="3"/>
        <v>NA</v>
      </c>
      <c r="X23" s="8" t="str">
        <f t="shared" si="3"/>
        <v>NA</v>
      </c>
      <c r="Y23" s="9" t="str">
        <f t="shared" si="3"/>
        <v>NA</v>
      </c>
    </row>
    <row r="24" spans="1:25" x14ac:dyDescent="0.25">
      <c r="A24" s="2" t="s">
        <v>37</v>
      </c>
      <c r="B24" s="8">
        <f t="shared" ref="B24:C24" si="4">IF(ISNUMBER(B7), RANK(B7, B$3:B$16, 0), "NA")</f>
        <v>4</v>
      </c>
      <c r="C24" s="9">
        <f t="shared" si="4"/>
        <v>7</v>
      </c>
      <c r="D24" s="8">
        <f t="shared" ref="D24:Y24" si="5">IF(ISNUMBER(D7), RANK(D7, D$3:D$16, 0), "NA")</f>
        <v>1</v>
      </c>
      <c r="E24" s="9">
        <f t="shared" si="5"/>
        <v>3</v>
      </c>
      <c r="F24" s="8">
        <f t="shared" si="5"/>
        <v>2</v>
      </c>
      <c r="G24" s="9">
        <f t="shared" si="5"/>
        <v>4</v>
      </c>
      <c r="H24" s="8">
        <f t="shared" si="5"/>
        <v>8</v>
      </c>
      <c r="I24" s="9">
        <f t="shared" si="5"/>
        <v>10</v>
      </c>
      <c r="J24" s="8">
        <f t="shared" si="5"/>
        <v>4</v>
      </c>
      <c r="K24" s="9">
        <f t="shared" si="5"/>
        <v>8</v>
      </c>
      <c r="L24" s="8">
        <f t="shared" si="5"/>
        <v>6</v>
      </c>
      <c r="M24" s="9">
        <f t="shared" si="5"/>
        <v>8</v>
      </c>
      <c r="N24" s="8">
        <f t="shared" si="5"/>
        <v>9</v>
      </c>
      <c r="O24" s="9">
        <f t="shared" si="5"/>
        <v>4</v>
      </c>
      <c r="P24" s="8">
        <f t="shared" si="5"/>
        <v>6</v>
      </c>
      <c r="Q24" s="9">
        <f t="shared" si="5"/>
        <v>8</v>
      </c>
      <c r="R24" s="8">
        <f t="shared" si="5"/>
        <v>5</v>
      </c>
      <c r="S24" s="9">
        <f t="shared" si="5"/>
        <v>6</v>
      </c>
      <c r="T24" s="8">
        <f t="shared" si="5"/>
        <v>1</v>
      </c>
      <c r="U24" s="9">
        <f t="shared" si="5"/>
        <v>2</v>
      </c>
      <c r="V24" s="8">
        <f t="shared" si="5"/>
        <v>3</v>
      </c>
      <c r="W24" s="9">
        <f t="shared" si="5"/>
        <v>2</v>
      </c>
      <c r="X24" s="8">
        <f t="shared" si="5"/>
        <v>1</v>
      </c>
      <c r="Y24" s="9">
        <f t="shared" si="5"/>
        <v>1</v>
      </c>
    </row>
    <row r="25" spans="1:25" x14ac:dyDescent="0.25">
      <c r="A25" s="2" t="s">
        <v>38</v>
      </c>
      <c r="B25" s="8">
        <f t="shared" ref="B25:C25" si="6">IF(ISNUMBER(B8), RANK(B8, B$3:B$16, 0), "NA")</f>
        <v>8</v>
      </c>
      <c r="C25" s="9">
        <f t="shared" si="6"/>
        <v>11</v>
      </c>
      <c r="D25" s="8">
        <f t="shared" ref="D25:Y25" si="7">IF(ISNUMBER(D8), RANK(D8, D$3:D$16, 0), "NA")</f>
        <v>9</v>
      </c>
      <c r="E25" s="9">
        <f t="shared" si="7"/>
        <v>8</v>
      </c>
      <c r="F25" s="8">
        <f t="shared" si="7"/>
        <v>8</v>
      </c>
      <c r="G25" s="9">
        <f t="shared" si="7"/>
        <v>11</v>
      </c>
      <c r="H25" s="8">
        <f t="shared" si="7"/>
        <v>11</v>
      </c>
      <c r="I25" s="9">
        <f t="shared" si="7"/>
        <v>11</v>
      </c>
      <c r="J25" s="8">
        <f t="shared" si="7"/>
        <v>8</v>
      </c>
      <c r="K25" s="9">
        <f t="shared" si="7"/>
        <v>6</v>
      </c>
      <c r="L25" s="8">
        <f t="shared" si="7"/>
        <v>11</v>
      </c>
      <c r="M25" s="9">
        <f t="shared" si="7"/>
        <v>10</v>
      </c>
      <c r="N25" s="8">
        <f t="shared" si="7"/>
        <v>12</v>
      </c>
      <c r="O25" s="9">
        <f t="shared" si="7"/>
        <v>12</v>
      </c>
      <c r="P25" s="8">
        <f t="shared" si="7"/>
        <v>12</v>
      </c>
      <c r="Q25" s="9">
        <f t="shared" si="7"/>
        <v>10</v>
      </c>
      <c r="R25" s="8">
        <f t="shared" si="7"/>
        <v>12</v>
      </c>
      <c r="S25" s="9">
        <f t="shared" si="7"/>
        <v>11</v>
      </c>
      <c r="T25" s="8" t="str">
        <f t="shared" si="7"/>
        <v>NA</v>
      </c>
      <c r="U25" s="9" t="str">
        <f t="shared" si="7"/>
        <v>NA</v>
      </c>
      <c r="V25" s="8" t="str">
        <f t="shared" si="7"/>
        <v>NA</v>
      </c>
      <c r="W25" s="9" t="str">
        <f t="shared" si="7"/>
        <v>NA</v>
      </c>
      <c r="X25" s="8" t="str">
        <f t="shared" si="7"/>
        <v>NA</v>
      </c>
      <c r="Y25" s="9" t="str">
        <f t="shared" si="7"/>
        <v>NA</v>
      </c>
    </row>
    <row r="26" spans="1:25" x14ac:dyDescent="0.25">
      <c r="A26" s="2" t="s">
        <v>39</v>
      </c>
      <c r="B26" s="8" t="str">
        <f t="shared" ref="B26:C26" si="8">IF(ISNUMBER(B9), RANK(B9, B$3:B$16, 0), "NA")</f>
        <v>NA</v>
      </c>
      <c r="C26" s="9" t="str">
        <f t="shared" si="8"/>
        <v>NA</v>
      </c>
      <c r="D26" s="8" t="str">
        <f t="shared" ref="D26:Y26" si="9">IF(ISNUMBER(D9), RANK(D9, D$3:D$16, 0), "NA")</f>
        <v>NA</v>
      </c>
      <c r="E26" s="9" t="str">
        <f t="shared" si="9"/>
        <v>NA</v>
      </c>
      <c r="F26" s="8" t="str">
        <f t="shared" si="9"/>
        <v>NA</v>
      </c>
      <c r="G26" s="9" t="str">
        <f t="shared" si="9"/>
        <v>NA</v>
      </c>
      <c r="H26" s="8">
        <f t="shared" si="9"/>
        <v>12</v>
      </c>
      <c r="I26" s="9">
        <f t="shared" si="9"/>
        <v>12</v>
      </c>
      <c r="J26" s="8">
        <f t="shared" si="9"/>
        <v>12</v>
      </c>
      <c r="K26" s="9">
        <f t="shared" si="9"/>
        <v>12</v>
      </c>
      <c r="L26" s="8">
        <f t="shared" si="9"/>
        <v>12</v>
      </c>
      <c r="M26" s="9">
        <f t="shared" si="9"/>
        <v>12</v>
      </c>
      <c r="N26" s="8">
        <f t="shared" si="9"/>
        <v>4</v>
      </c>
      <c r="O26" s="9">
        <f t="shared" si="9"/>
        <v>1</v>
      </c>
      <c r="P26" s="8">
        <f t="shared" si="9"/>
        <v>4</v>
      </c>
      <c r="Q26" s="9">
        <f t="shared" si="9"/>
        <v>4</v>
      </c>
      <c r="R26" s="8">
        <f t="shared" si="9"/>
        <v>3</v>
      </c>
      <c r="S26" s="9">
        <f t="shared" si="9"/>
        <v>3</v>
      </c>
      <c r="T26" s="8" t="str">
        <f t="shared" si="9"/>
        <v>NA</v>
      </c>
      <c r="U26" s="9" t="str">
        <f t="shared" si="9"/>
        <v>NA</v>
      </c>
      <c r="V26" s="8" t="str">
        <f t="shared" si="9"/>
        <v>NA</v>
      </c>
      <c r="W26" s="9" t="str">
        <f t="shared" si="9"/>
        <v>NA</v>
      </c>
      <c r="X26" s="8" t="str">
        <f t="shared" si="9"/>
        <v>NA</v>
      </c>
      <c r="Y26" s="9" t="str">
        <f t="shared" si="9"/>
        <v>NA</v>
      </c>
    </row>
    <row r="27" spans="1:25" x14ac:dyDescent="0.25">
      <c r="A27" s="2" t="s">
        <v>40</v>
      </c>
      <c r="B27" s="8">
        <f t="shared" ref="B27:C27" si="10">IF(ISNUMBER(B10), RANK(B10, B$3:B$16, 0), "NA")</f>
        <v>2</v>
      </c>
      <c r="C27" s="9">
        <f t="shared" si="10"/>
        <v>10</v>
      </c>
      <c r="D27" s="8">
        <f t="shared" ref="D27:Y27" si="11">IF(ISNUMBER(D10), RANK(D10, D$3:D$16, 0), "NA")</f>
        <v>10</v>
      </c>
      <c r="E27" s="9">
        <f t="shared" si="11"/>
        <v>10</v>
      </c>
      <c r="F27" s="8">
        <f t="shared" si="11"/>
        <v>3</v>
      </c>
      <c r="G27" s="9">
        <f t="shared" si="11"/>
        <v>6</v>
      </c>
      <c r="H27" s="8">
        <f t="shared" si="11"/>
        <v>5</v>
      </c>
      <c r="I27" s="9">
        <f t="shared" si="11"/>
        <v>6</v>
      </c>
      <c r="J27" s="8">
        <f t="shared" si="11"/>
        <v>10</v>
      </c>
      <c r="K27" s="9">
        <f t="shared" si="11"/>
        <v>10</v>
      </c>
      <c r="L27" s="8">
        <f t="shared" si="11"/>
        <v>10</v>
      </c>
      <c r="M27" s="9">
        <f t="shared" si="11"/>
        <v>3</v>
      </c>
      <c r="N27" s="8">
        <f t="shared" si="11"/>
        <v>1</v>
      </c>
      <c r="O27" s="9">
        <f t="shared" si="11"/>
        <v>6</v>
      </c>
      <c r="P27" s="8">
        <f t="shared" si="11"/>
        <v>13</v>
      </c>
      <c r="Q27" s="9">
        <f t="shared" si="11"/>
        <v>12</v>
      </c>
      <c r="R27" s="8">
        <f t="shared" si="11"/>
        <v>8</v>
      </c>
      <c r="S27" s="9">
        <f t="shared" si="11"/>
        <v>8</v>
      </c>
      <c r="T27" s="8">
        <f t="shared" si="11"/>
        <v>3</v>
      </c>
      <c r="U27" s="9">
        <f t="shared" si="11"/>
        <v>3</v>
      </c>
      <c r="V27" s="8">
        <f t="shared" si="11"/>
        <v>5</v>
      </c>
      <c r="W27" s="9">
        <f t="shared" si="11"/>
        <v>3</v>
      </c>
      <c r="X27" s="8">
        <f t="shared" si="11"/>
        <v>4</v>
      </c>
      <c r="Y27" s="9">
        <f t="shared" si="11"/>
        <v>3</v>
      </c>
    </row>
    <row r="28" spans="1:25" x14ac:dyDescent="0.25">
      <c r="A28" s="2" t="s">
        <v>41</v>
      </c>
      <c r="B28" s="8">
        <f t="shared" ref="B28:C28" si="12">IF(ISNUMBER(B11), RANK(B11, B$3:B$16, 0), "NA")</f>
        <v>7</v>
      </c>
      <c r="C28" s="9">
        <f t="shared" si="12"/>
        <v>5</v>
      </c>
      <c r="D28" s="8">
        <f t="shared" ref="D28:Y28" si="13">IF(ISNUMBER(D11), RANK(D11, D$3:D$16, 0), "NA")</f>
        <v>5</v>
      </c>
      <c r="E28" s="9">
        <f t="shared" si="13"/>
        <v>7</v>
      </c>
      <c r="F28" s="8">
        <f t="shared" si="13"/>
        <v>7</v>
      </c>
      <c r="G28" s="9">
        <f t="shared" si="13"/>
        <v>9</v>
      </c>
      <c r="H28" s="8">
        <f t="shared" si="13"/>
        <v>9</v>
      </c>
      <c r="I28" s="9">
        <f t="shared" si="13"/>
        <v>5</v>
      </c>
      <c r="J28" s="8">
        <f t="shared" si="13"/>
        <v>9</v>
      </c>
      <c r="K28" s="9">
        <f t="shared" si="13"/>
        <v>3</v>
      </c>
      <c r="L28" s="8">
        <f t="shared" si="13"/>
        <v>8</v>
      </c>
      <c r="M28" s="9">
        <f t="shared" si="13"/>
        <v>4</v>
      </c>
      <c r="N28" s="8">
        <f t="shared" si="13"/>
        <v>6</v>
      </c>
      <c r="O28" s="9">
        <f t="shared" si="13"/>
        <v>8</v>
      </c>
      <c r="P28" s="8">
        <f t="shared" si="13"/>
        <v>5</v>
      </c>
      <c r="Q28" s="9">
        <f t="shared" si="13"/>
        <v>5</v>
      </c>
      <c r="R28" s="8">
        <f t="shared" si="13"/>
        <v>10</v>
      </c>
      <c r="S28" s="9">
        <f t="shared" si="13"/>
        <v>10</v>
      </c>
      <c r="T28" s="8">
        <f t="shared" si="13"/>
        <v>7</v>
      </c>
      <c r="U28" s="9">
        <f t="shared" si="13"/>
        <v>8</v>
      </c>
      <c r="V28" s="8">
        <f t="shared" si="13"/>
        <v>7</v>
      </c>
      <c r="W28" s="9">
        <f t="shared" si="13"/>
        <v>7</v>
      </c>
      <c r="X28" s="8">
        <f t="shared" si="13"/>
        <v>7</v>
      </c>
      <c r="Y28" s="9">
        <f t="shared" si="13"/>
        <v>7</v>
      </c>
    </row>
    <row r="29" spans="1:25" x14ac:dyDescent="0.25">
      <c r="A29" s="2" t="s">
        <v>42</v>
      </c>
      <c r="B29" s="8" t="str">
        <f t="shared" ref="B29:C29" si="14">IF(ISNUMBER(B12), RANK(B12, B$3:B$16, 0), "NA")</f>
        <v>NA</v>
      </c>
      <c r="C29" s="9" t="str">
        <f t="shared" si="14"/>
        <v>NA</v>
      </c>
      <c r="D29" s="8" t="str">
        <f t="shared" ref="D29:Y29" si="15">IF(ISNUMBER(D12), RANK(D12, D$3:D$16, 0), "NA")</f>
        <v>NA</v>
      </c>
      <c r="E29" s="9" t="str">
        <f t="shared" si="15"/>
        <v>NA</v>
      </c>
      <c r="F29" s="8" t="str">
        <f t="shared" si="15"/>
        <v>NA</v>
      </c>
      <c r="G29" s="9" t="str">
        <f t="shared" si="15"/>
        <v>NA</v>
      </c>
      <c r="H29" s="8" t="str">
        <f t="shared" si="15"/>
        <v>NA</v>
      </c>
      <c r="I29" s="9" t="str">
        <f t="shared" si="15"/>
        <v>NA</v>
      </c>
      <c r="J29" s="8" t="str">
        <f t="shared" si="15"/>
        <v>NA</v>
      </c>
      <c r="K29" s="9" t="str">
        <f t="shared" si="15"/>
        <v>NA</v>
      </c>
      <c r="L29" s="8" t="str">
        <f t="shared" si="15"/>
        <v>NA</v>
      </c>
      <c r="M29" s="9" t="str">
        <f t="shared" si="15"/>
        <v>NA</v>
      </c>
      <c r="N29" s="8">
        <f t="shared" si="15"/>
        <v>13</v>
      </c>
      <c r="O29" s="9">
        <f t="shared" si="15"/>
        <v>13</v>
      </c>
      <c r="P29" s="8">
        <f t="shared" si="15"/>
        <v>7</v>
      </c>
      <c r="Q29" s="9">
        <f t="shared" si="15"/>
        <v>13</v>
      </c>
      <c r="R29" s="8">
        <f t="shared" si="15"/>
        <v>11</v>
      </c>
      <c r="S29" s="9">
        <f t="shared" si="15"/>
        <v>13</v>
      </c>
      <c r="T29" s="8" t="str">
        <f t="shared" si="15"/>
        <v>NA</v>
      </c>
      <c r="U29" s="9" t="str">
        <f t="shared" si="15"/>
        <v>NA</v>
      </c>
      <c r="V29" s="8" t="str">
        <f t="shared" si="15"/>
        <v>NA</v>
      </c>
      <c r="W29" s="9" t="str">
        <f t="shared" si="15"/>
        <v>NA</v>
      </c>
      <c r="X29" s="8" t="str">
        <f t="shared" si="15"/>
        <v>NA</v>
      </c>
      <c r="Y29" s="9" t="str">
        <f t="shared" si="15"/>
        <v>NA</v>
      </c>
    </row>
    <row r="30" spans="1:25" x14ac:dyDescent="0.25">
      <c r="A30" s="2" t="s">
        <v>43</v>
      </c>
      <c r="B30" s="8">
        <f t="shared" ref="B30:C30" si="16">IF(ISNUMBER(B13), RANK(B13, B$3:B$16, 0), "NA")</f>
        <v>3</v>
      </c>
      <c r="C30" s="9">
        <f t="shared" si="16"/>
        <v>3</v>
      </c>
      <c r="D30" s="8">
        <f t="shared" ref="D30:Y30" si="17">IF(ISNUMBER(D13), RANK(D13, D$3:D$16, 0), "NA")</f>
        <v>2</v>
      </c>
      <c r="E30" s="9">
        <f t="shared" si="17"/>
        <v>6</v>
      </c>
      <c r="F30" s="8">
        <f t="shared" si="17"/>
        <v>4</v>
      </c>
      <c r="G30" s="9">
        <f t="shared" si="17"/>
        <v>3</v>
      </c>
      <c r="H30" s="8">
        <f t="shared" si="17"/>
        <v>1</v>
      </c>
      <c r="I30" s="9">
        <f t="shared" si="17"/>
        <v>1</v>
      </c>
      <c r="J30" s="8">
        <f t="shared" si="17"/>
        <v>2</v>
      </c>
      <c r="K30" s="9">
        <f t="shared" si="17"/>
        <v>2</v>
      </c>
      <c r="L30" s="8">
        <f t="shared" si="17"/>
        <v>2</v>
      </c>
      <c r="M30" s="9">
        <f t="shared" si="17"/>
        <v>2</v>
      </c>
      <c r="N30" s="8">
        <f t="shared" si="17"/>
        <v>10</v>
      </c>
      <c r="O30" s="9">
        <f t="shared" si="17"/>
        <v>10</v>
      </c>
      <c r="P30" s="8">
        <f t="shared" si="17"/>
        <v>10</v>
      </c>
      <c r="Q30" s="9">
        <f t="shared" si="17"/>
        <v>9</v>
      </c>
      <c r="R30" s="8">
        <f t="shared" si="17"/>
        <v>9</v>
      </c>
      <c r="S30" s="9">
        <f t="shared" si="17"/>
        <v>9</v>
      </c>
      <c r="T30" s="8" t="str">
        <f t="shared" si="17"/>
        <v>NA</v>
      </c>
      <c r="U30" s="9" t="str">
        <f t="shared" si="17"/>
        <v>NA</v>
      </c>
      <c r="V30" s="8" t="str">
        <f t="shared" si="17"/>
        <v>NA</v>
      </c>
      <c r="W30" s="9" t="str">
        <f t="shared" si="17"/>
        <v>NA</v>
      </c>
      <c r="X30" s="8" t="str">
        <f t="shared" si="17"/>
        <v>NA</v>
      </c>
      <c r="Y30" s="9" t="str">
        <f t="shared" si="17"/>
        <v>NA</v>
      </c>
    </row>
    <row r="31" spans="1:25" x14ac:dyDescent="0.25">
      <c r="A31" s="2" t="s">
        <v>44</v>
      </c>
      <c r="B31" s="8">
        <f t="shared" ref="B31:C31" si="18">IF(ISNUMBER(B14), RANK(B14, B$3:B$16, 0), "NA")</f>
        <v>11</v>
      </c>
      <c r="C31" s="9">
        <f t="shared" si="18"/>
        <v>8</v>
      </c>
      <c r="D31" s="8">
        <f t="shared" ref="D31:Y31" si="19">IF(ISNUMBER(D14), RANK(D14, D$3:D$16, 0), "NA")</f>
        <v>7</v>
      </c>
      <c r="E31" s="9">
        <f t="shared" si="19"/>
        <v>11</v>
      </c>
      <c r="F31" s="8">
        <f t="shared" si="19"/>
        <v>11</v>
      </c>
      <c r="G31" s="9">
        <f t="shared" si="19"/>
        <v>8</v>
      </c>
      <c r="H31" s="8">
        <f t="shared" si="19"/>
        <v>6</v>
      </c>
      <c r="I31" s="9">
        <f t="shared" si="19"/>
        <v>7</v>
      </c>
      <c r="J31" s="8">
        <f t="shared" si="19"/>
        <v>5</v>
      </c>
      <c r="K31" s="9">
        <f t="shared" si="19"/>
        <v>5</v>
      </c>
      <c r="L31" s="8">
        <f t="shared" si="19"/>
        <v>5</v>
      </c>
      <c r="M31" s="9">
        <f t="shared" si="19"/>
        <v>5</v>
      </c>
      <c r="N31" s="8">
        <f t="shared" si="19"/>
        <v>5</v>
      </c>
      <c r="O31" s="9">
        <f t="shared" si="19"/>
        <v>5</v>
      </c>
      <c r="P31" s="8">
        <f t="shared" si="19"/>
        <v>3</v>
      </c>
      <c r="Q31" s="9">
        <f t="shared" si="19"/>
        <v>3</v>
      </c>
      <c r="R31" s="8">
        <f t="shared" si="19"/>
        <v>4</v>
      </c>
      <c r="S31" s="9">
        <f t="shared" si="19"/>
        <v>4</v>
      </c>
      <c r="T31" s="8">
        <f t="shared" si="19"/>
        <v>5</v>
      </c>
      <c r="U31" s="9">
        <f t="shared" si="19"/>
        <v>5</v>
      </c>
      <c r="V31" s="8">
        <f t="shared" si="19"/>
        <v>2</v>
      </c>
      <c r="W31" s="9">
        <f t="shared" si="19"/>
        <v>4</v>
      </c>
      <c r="X31" s="8">
        <f t="shared" si="19"/>
        <v>5</v>
      </c>
      <c r="Y31" s="9">
        <f t="shared" si="19"/>
        <v>5</v>
      </c>
    </row>
    <row r="32" spans="1:25" x14ac:dyDescent="0.25">
      <c r="A32" s="2" t="s">
        <v>45</v>
      </c>
      <c r="B32" s="8">
        <f t="shared" ref="B32:C32" si="20">IF(ISNUMBER(B15), RANK(B15, B$3:B$16, 0), "NA")</f>
        <v>6</v>
      </c>
      <c r="C32" s="9">
        <f t="shared" si="20"/>
        <v>6</v>
      </c>
      <c r="D32" s="8">
        <f t="shared" ref="D32:Y32" si="21">IF(ISNUMBER(D15), RANK(D15, D$3:D$16, 0), "NA")</f>
        <v>3</v>
      </c>
      <c r="E32" s="9">
        <f t="shared" si="21"/>
        <v>4</v>
      </c>
      <c r="F32" s="8">
        <f t="shared" si="21"/>
        <v>5</v>
      </c>
      <c r="G32" s="9">
        <f t="shared" si="21"/>
        <v>7</v>
      </c>
      <c r="H32" s="8">
        <f t="shared" si="21"/>
        <v>7</v>
      </c>
      <c r="I32" s="9">
        <f t="shared" si="21"/>
        <v>9</v>
      </c>
      <c r="J32" s="8">
        <f t="shared" si="21"/>
        <v>7</v>
      </c>
      <c r="K32" s="9">
        <f t="shared" si="21"/>
        <v>7</v>
      </c>
      <c r="L32" s="8">
        <f t="shared" si="21"/>
        <v>7</v>
      </c>
      <c r="M32" s="9">
        <f t="shared" si="21"/>
        <v>7</v>
      </c>
      <c r="N32" s="8">
        <f t="shared" si="21"/>
        <v>8</v>
      </c>
      <c r="O32" s="9">
        <f t="shared" si="21"/>
        <v>9</v>
      </c>
      <c r="P32" s="8">
        <f t="shared" si="21"/>
        <v>8</v>
      </c>
      <c r="Q32" s="9">
        <f t="shared" si="21"/>
        <v>7</v>
      </c>
      <c r="R32" s="8">
        <f t="shared" si="21"/>
        <v>7</v>
      </c>
      <c r="S32" s="9">
        <f t="shared" si="21"/>
        <v>7</v>
      </c>
      <c r="T32" s="8">
        <f t="shared" si="21"/>
        <v>8</v>
      </c>
      <c r="U32" s="9">
        <f t="shared" si="21"/>
        <v>7</v>
      </c>
      <c r="V32" s="8">
        <f t="shared" si="21"/>
        <v>8</v>
      </c>
      <c r="W32" s="9">
        <f t="shared" si="21"/>
        <v>8</v>
      </c>
      <c r="X32" s="8">
        <f t="shared" si="21"/>
        <v>8</v>
      </c>
      <c r="Y32" s="9">
        <f t="shared" si="21"/>
        <v>8</v>
      </c>
    </row>
    <row r="33" spans="1:25" x14ac:dyDescent="0.25">
      <c r="A33" s="2" t="s">
        <v>46</v>
      </c>
      <c r="B33" s="8">
        <f t="shared" ref="B33:C33" si="22">IF(ISNUMBER(B16), RANK(B16, B$3:B$16, 0), "NA")</f>
        <v>5</v>
      </c>
      <c r="C33" s="9">
        <f t="shared" si="22"/>
        <v>4</v>
      </c>
      <c r="D33" s="8">
        <f t="shared" ref="D33:Y33" si="23">IF(ISNUMBER(D16), RANK(D16, D$3:D$16, 0), "NA")</f>
        <v>4</v>
      </c>
      <c r="E33" s="9">
        <f t="shared" si="23"/>
        <v>5</v>
      </c>
      <c r="F33" s="8">
        <f t="shared" si="23"/>
        <v>6</v>
      </c>
      <c r="G33" s="9">
        <f t="shared" si="23"/>
        <v>5</v>
      </c>
      <c r="H33" s="8">
        <f t="shared" si="23"/>
        <v>10</v>
      </c>
      <c r="I33" s="9">
        <f t="shared" si="23"/>
        <v>8</v>
      </c>
      <c r="J33" s="8">
        <f t="shared" si="23"/>
        <v>6</v>
      </c>
      <c r="K33" s="9">
        <f t="shared" si="23"/>
        <v>9</v>
      </c>
      <c r="L33" s="8">
        <f t="shared" si="23"/>
        <v>9</v>
      </c>
      <c r="M33" s="9">
        <f t="shared" si="23"/>
        <v>9</v>
      </c>
      <c r="N33" s="8">
        <f t="shared" si="23"/>
        <v>11</v>
      </c>
      <c r="O33" s="9">
        <f t="shared" si="23"/>
        <v>11</v>
      </c>
      <c r="P33" s="8">
        <f t="shared" si="23"/>
        <v>11</v>
      </c>
      <c r="Q33" s="9">
        <f t="shared" si="23"/>
        <v>11</v>
      </c>
      <c r="R33" s="8">
        <f t="shared" si="23"/>
        <v>13</v>
      </c>
      <c r="S33" s="9">
        <f t="shared" si="23"/>
        <v>12</v>
      </c>
      <c r="T33" s="8">
        <f t="shared" si="23"/>
        <v>6</v>
      </c>
      <c r="U33" s="9">
        <f t="shared" si="23"/>
        <v>6</v>
      </c>
      <c r="V33" s="8">
        <f t="shared" si="23"/>
        <v>6</v>
      </c>
      <c r="W33" s="9">
        <f t="shared" si="23"/>
        <v>6</v>
      </c>
      <c r="X33" s="8">
        <f t="shared" si="23"/>
        <v>6</v>
      </c>
      <c r="Y33" s="9">
        <f t="shared" si="23"/>
        <v>6</v>
      </c>
    </row>
  </sheetData>
  <mergeCells count="2">
    <mergeCell ref="A19:Y19"/>
    <mergeCell ref="A2:Y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55576</v>
      </c>
      <c r="C3" s="9">
        <v>59450</v>
      </c>
      <c r="D3" s="8">
        <v>5698</v>
      </c>
      <c r="E3" s="10">
        <v>6082</v>
      </c>
      <c r="F3" s="8">
        <v>36383</v>
      </c>
      <c r="G3" s="9">
        <v>36421</v>
      </c>
      <c r="H3" s="8">
        <v>71247</v>
      </c>
      <c r="I3" s="10">
        <v>71262</v>
      </c>
      <c r="J3" s="8">
        <v>7337</v>
      </c>
      <c r="K3" s="9">
        <v>8415</v>
      </c>
      <c r="L3" s="8">
        <v>38971</v>
      </c>
      <c r="M3" s="10">
        <v>26533</v>
      </c>
      <c r="N3" s="8">
        <v>93187</v>
      </c>
      <c r="O3" s="9">
        <v>90430</v>
      </c>
      <c r="P3" s="8">
        <v>9554</v>
      </c>
      <c r="Q3" s="9">
        <v>10878</v>
      </c>
      <c r="R3" s="8">
        <v>48211</v>
      </c>
      <c r="S3" s="9">
        <v>48522</v>
      </c>
      <c r="T3" s="8">
        <v>86206</v>
      </c>
      <c r="U3" s="9">
        <v>86057</v>
      </c>
      <c r="V3" s="8">
        <v>9189</v>
      </c>
      <c r="W3" s="9">
        <v>9819</v>
      </c>
      <c r="X3" s="8">
        <v>43782</v>
      </c>
      <c r="Y3" s="9">
        <v>47003</v>
      </c>
    </row>
    <row r="4" spans="1:25" x14ac:dyDescent="0.25">
      <c r="A4" s="2" t="s">
        <v>26</v>
      </c>
      <c r="B4" s="8">
        <v>12804</v>
      </c>
      <c r="C4" s="9">
        <v>11586</v>
      </c>
      <c r="D4" s="8">
        <v>102</v>
      </c>
      <c r="E4" s="10">
        <v>82</v>
      </c>
      <c r="F4" s="8">
        <v>3399</v>
      </c>
      <c r="G4" s="9">
        <v>3331</v>
      </c>
      <c r="H4" s="8">
        <v>5125</v>
      </c>
      <c r="I4" s="10">
        <v>3429</v>
      </c>
      <c r="J4" s="8">
        <v>36</v>
      </c>
      <c r="K4" s="9">
        <v>61</v>
      </c>
      <c r="L4" s="8">
        <v>1014</v>
      </c>
      <c r="M4" s="10">
        <v>11574</v>
      </c>
      <c r="N4" s="8">
        <v>7893</v>
      </c>
      <c r="O4" s="9">
        <v>6697</v>
      </c>
      <c r="P4" s="8">
        <v>241</v>
      </c>
      <c r="Q4" s="9">
        <v>150</v>
      </c>
      <c r="R4" s="8">
        <v>1895</v>
      </c>
      <c r="S4" s="9">
        <v>1968</v>
      </c>
      <c r="T4" s="8">
        <v>4670</v>
      </c>
      <c r="U4" s="9">
        <v>4554</v>
      </c>
      <c r="V4" s="8">
        <v>115</v>
      </c>
      <c r="W4" s="9">
        <v>39</v>
      </c>
      <c r="X4" s="8">
        <v>1414</v>
      </c>
      <c r="Y4" s="9">
        <v>846</v>
      </c>
    </row>
    <row r="5" spans="1:25" x14ac:dyDescent="0.25">
      <c r="A5" s="2" t="s">
        <v>27</v>
      </c>
      <c r="B5" s="8">
        <v>1874</v>
      </c>
      <c r="C5" s="9">
        <v>628</v>
      </c>
      <c r="D5" s="8">
        <v>24</v>
      </c>
      <c r="E5" s="9">
        <v>26</v>
      </c>
      <c r="F5" s="8">
        <v>2266</v>
      </c>
      <c r="G5" s="9">
        <v>307</v>
      </c>
      <c r="H5" s="8">
        <v>15</v>
      </c>
      <c r="I5" s="10">
        <v>0</v>
      </c>
      <c r="J5" s="8">
        <v>0</v>
      </c>
      <c r="K5" s="9">
        <v>0</v>
      </c>
      <c r="L5" s="8">
        <v>2</v>
      </c>
      <c r="M5" s="9">
        <v>142</v>
      </c>
      <c r="N5" s="8">
        <v>119</v>
      </c>
      <c r="O5" s="9">
        <v>0</v>
      </c>
      <c r="P5" s="8">
        <v>3</v>
      </c>
      <c r="Q5" s="10">
        <v>0</v>
      </c>
      <c r="R5" s="8">
        <v>23</v>
      </c>
      <c r="S5" s="9">
        <v>0</v>
      </c>
      <c r="T5" s="8">
        <v>129</v>
      </c>
      <c r="U5" s="9">
        <v>0</v>
      </c>
      <c r="V5" s="8">
        <v>2</v>
      </c>
      <c r="W5" s="9">
        <v>0</v>
      </c>
      <c r="X5" s="8">
        <v>6</v>
      </c>
      <c r="Y5" s="9">
        <v>2</v>
      </c>
    </row>
    <row r="6" spans="1:25" x14ac:dyDescent="0.25">
      <c r="A6" s="2" t="s">
        <v>30</v>
      </c>
      <c r="B6" s="8">
        <v>6417</v>
      </c>
      <c r="C6" s="9">
        <v>6022</v>
      </c>
      <c r="D6" s="8">
        <v>78</v>
      </c>
      <c r="E6" s="10">
        <v>82</v>
      </c>
      <c r="F6" s="8">
        <v>4052</v>
      </c>
      <c r="G6" s="9">
        <v>2500</v>
      </c>
      <c r="H6" s="8">
        <v>2017</v>
      </c>
      <c r="I6" s="10">
        <v>1914</v>
      </c>
      <c r="J6" s="8">
        <v>14</v>
      </c>
      <c r="K6" s="9">
        <v>30</v>
      </c>
      <c r="L6" s="8">
        <v>619</v>
      </c>
      <c r="M6" s="10">
        <v>647</v>
      </c>
      <c r="N6" s="8">
        <v>3813</v>
      </c>
      <c r="O6" s="9">
        <v>3286</v>
      </c>
      <c r="P6" s="8">
        <v>40</v>
      </c>
      <c r="Q6" s="9">
        <v>66</v>
      </c>
      <c r="R6" s="8">
        <v>988</v>
      </c>
      <c r="S6" s="9">
        <v>1003</v>
      </c>
      <c r="T6" s="8">
        <v>1095</v>
      </c>
      <c r="U6" s="9">
        <v>958</v>
      </c>
      <c r="V6" s="8">
        <v>3</v>
      </c>
      <c r="W6" s="9">
        <v>7</v>
      </c>
      <c r="X6" s="8">
        <v>215</v>
      </c>
      <c r="Y6" s="9">
        <v>266</v>
      </c>
    </row>
    <row r="7" spans="1:25" x14ac:dyDescent="0.25">
      <c r="A7" s="2" t="s">
        <v>31</v>
      </c>
      <c r="B7" s="8">
        <v>8388</v>
      </c>
      <c r="C7" s="9">
        <v>9079</v>
      </c>
      <c r="D7" s="8">
        <v>74</v>
      </c>
      <c r="E7" s="9">
        <v>79</v>
      </c>
      <c r="F7" s="8">
        <v>3300</v>
      </c>
      <c r="G7" s="9">
        <v>3166</v>
      </c>
      <c r="H7" s="8">
        <v>4245</v>
      </c>
      <c r="I7" s="10">
        <v>3420</v>
      </c>
      <c r="J7" s="8">
        <v>27</v>
      </c>
      <c r="K7" s="9">
        <v>48</v>
      </c>
      <c r="L7" s="8">
        <v>1027</v>
      </c>
      <c r="M7" s="9">
        <v>1477</v>
      </c>
      <c r="N7" s="8">
        <v>6943</v>
      </c>
      <c r="O7" s="9">
        <v>5990</v>
      </c>
      <c r="P7" s="8">
        <v>75</v>
      </c>
      <c r="Q7" s="10">
        <v>104</v>
      </c>
      <c r="R7" s="8">
        <v>1666</v>
      </c>
      <c r="S7" s="9">
        <v>1690</v>
      </c>
      <c r="T7" s="8">
        <v>2425</v>
      </c>
      <c r="U7" s="9">
        <v>2202</v>
      </c>
      <c r="V7" s="8">
        <v>11</v>
      </c>
      <c r="W7" s="9">
        <v>16</v>
      </c>
      <c r="X7" s="8">
        <v>500</v>
      </c>
      <c r="Y7" s="9">
        <v>497</v>
      </c>
    </row>
    <row r="8" spans="1:25" x14ac:dyDescent="0.25">
      <c r="A8" s="2" t="s">
        <v>28</v>
      </c>
      <c r="B8" s="3">
        <v>1.60016</v>
      </c>
      <c r="C8" s="4">
        <v>1.46106</v>
      </c>
      <c r="D8" s="3">
        <v>1.9467399999999999</v>
      </c>
      <c r="E8" s="5">
        <v>1.3572299999999999</v>
      </c>
      <c r="F8" s="3">
        <v>1.5891900000000001</v>
      </c>
      <c r="G8" s="4">
        <v>1.42059</v>
      </c>
      <c r="H8" s="3">
        <v>0.35531600000000002</v>
      </c>
      <c r="I8" s="5">
        <v>0.24892700000000001</v>
      </c>
      <c r="J8" s="3">
        <v>0.26811600000000002</v>
      </c>
      <c r="K8" s="4">
        <v>0.14117299999999999</v>
      </c>
      <c r="L8" s="3">
        <v>0.32133600000000001</v>
      </c>
      <c r="M8" s="5">
        <v>1.29193</v>
      </c>
      <c r="N8" s="3">
        <v>0.47409499999999999</v>
      </c>
      <c r="O8" s="4">
        <v>0.33708199999999999</v>
      </c>
      <c r="P8" s="3">
        <v>0.43472300000000003</v>
      </c>
      <c r="Q8" s="4">
        <v>0.18209900000000001</v>
      </c>
      <c r="R8" s="3">
        <v>0.41524</v>
      </c>
      <c r="S8" s="4">
        <v>0.306284</v>
      </c>
      <c r="T8" s="3">
        <v>0.85331199999999996</v>
      </c>
      <c r="U8" s="4">
        <v>0.80063899999999999</v>
      </c>
      <c r="V8" s="3">
        <v>0.84214699999999998</v>
      </c>
      <c r="W8" s="4">
        <v>0.83594299999999999</v>
      </c>
      <c r="X8" s="3">
        <v>0.853993</v>
      </c>
      <c r="Y8" s="4">
        <v>0.78208999999999995</v>
      </c>
    </row>
    <row r="9" spans="1:25" x14ac:dyDescent="0.25">
      <c r="A9" s="2" t="s">
        <v>29</v>
      </c>
      <c r="B9" s="8">
        <v>44293</v>
      </c>
      <c r="C9" s="9">
        <v>48036</v>
      </c>
      <c r="D9" s="8">
        <v>5094</v>
      </c>
      <c r="E9" s="10">
        <v>5452</v>
      </c>
      <c r="F9" s="8">
        <v>30984</v>
      </c>
      <c r="G9" s="9">
        <v>31168</v>
      </c>
      <c r="H9" s="8">
        <v>63120</v>
      </c>
      <c r="I9" s="10">
        <v>63946</v>
      </c>
      <c r="J9" s="8">
        <v>6776</v>
      </c>
      <c r="K9" s="9">
        <v>7797</v>
      </c>
      <c r="L9" s="8">
        <v>35581</v>
      </c>
      <c r="M9" s="10">
        <v>21384</v>
      </c>
      <c r="N9" s="8">
        <v>83250</v>
      </c>
      <c r="O9" s="9">
        <v>81264</v>
      </c>
      <c r="P9" s="8">
        <v>8880</v>
      </c>
      <c r="Q9" s="9">
        <v>10245</v>
      </c>
      <c r="R9" s="8">
        <v>44417</v>
      </c>
      <c r="S9" s="9">
        <v>44706</v>
      </c>
      <c r="T9" s="8">
        <v>78824</v>
      </c>
      <c r="U9" s="9">
        <v>78890</v>
      </c>
      <c r="V9" s="8">
        <v>8567</v>
      </c>
      <c r="W9" s="9">
        <v>9218</v>
      </c>
      <c r="X9" s="8">
        <v>40546</v>
      </c>
      <c r="Y9" s="9">
        <v>43754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64923</v>
      </c>
      <c r="C3" s="9">
        <v>59643</v>
      </c>
      <c r="D3" s="8">
        <v>5750</v>
      </c>
      <c r="E3" s="10">
        <v>6029</v>
      </c>
      <c r="F3" s="8">
        <v>38502</v>
      </c>
      <c r="G3" s="9">
        <v>35926</v>
      </c>
      <c r="H3" s="8">
        <v>70412</v>
      </c>
      <c r="I3" s="10">
        <v>68865</v>
      </c>
      <c r="J3" s="8">
        <v>7126</v>
      </c>
      <c r="K3" s="9">
        <v>8124</v>
      </c>
      <c r="L3" s="8">
        <v>37841</v>
      </c>
      <c r="M3" s="10">
        <v>35981</v>
      </c>
      <c r="N3" s="8">
        <v>92094</v>
      </c>
      <c r="O3" s="9">
        <v>87606</v>
      </c>
      <c r="P3" s="8">
        <v>9598</v>
      </c>
      <c r="Q3" s="9">
        <v>10746</v>
      </c>
      <c r="R3" s="8">
        <v>47591</v>
      </c>
      <c r="S3" s="9">
        <v>47369</v>
      </c>
      <c r="T3" s="8">
        <v>87369</v>
      </c>
      <c r="U3" s="9">
        <v>87136</v>
      </c>
      <c r="V3" s="8">
        <v>9199</v>
      </c>
      <c r="W3" s="9">
        <v>9763</v>
      </c>
      <c r="X3" s="8">
        <v>44131</v>
      </c>
      <c r="Y3" s="9">
        <v>46678</v>
      </c>
    </row>
    <row r="4" spans="1:25" x14ac:dyDescent="0.25">
      <c r="A4" s="2" t="s">
        <v>26</v>
      </c>
      <c r="B4" s="8">
        <v>3457</v>
      </c>
      <c r="C4" s="9">
        <v>11393</v>
      </c>
      <c r="D4" s="8">
        <v>50</v>
      </c>
      <c r="E4" s="10">
        <v>135</v>
      </c>
      <c r="F4" s="8">
        <v>1280</v>
      </c>
      <c r="G4" s="9">
        <v>3826</v>
      </c>
      <c r="H4" s="8">
        <v>5960</v>
      </c>
      <c r="I4" s="10">
        <v>5826</v>
      </c>
      <c r="J4" s="8">
        <v>247</v>
      </c>
      <c r="K4" s="9">
        <v>352</v>
      </c>
      <c r="L4" s="8">
        <v>2144</v>
      </c>
      <c r="M4" s="10">
        <v>2126</v>
      </c>
      <c r="N4" s="8">
        <v>8986</v>
      </c>
      <c r="O4" s="9">
        <v>9521</v>
      </c>
      <c r="P4" s="8">
        <v>197</v>
      </c>
      <c r="Q4" s="9">
        <v>282</v>
      </c>
      <c r="R4" s="8">
        <v>2515</v>
      </c>
      <c r="S4" s="9">
        <v>3121</v>
      </c>
      <c r="T4" s="8">
        <v>3507</v>
      </c>
      <c r="U4" s="9">
        <v>3475</v>
      </c>
      <c r="V4" s="8">
        <v>105</v>
      </c>
      <c r="W4" s="9">
        <v>95</v>
      </c>
      <c r="X4" s="8">
        <v>1065</v>
      </c>
      <c r="Y4" s="9">
        <v>1171</v>
      </c>
    </row>
    <row r="5" spans="1:25" x14ac:dyDescent="0.25">
      <c r="A5" s="2" t="s">
        <v>27</v>
      </c>
      <c r="B5" s="8">
        <v>61359</v>
      </c>
      <c r="C5" s="9">
        <v>2084</v>
      </c>
      <c r="D5" s="8">
        <v>6158</v>
      </c>
      <c r="E5" s="9">
        <v>39</v>
      </c>
      <c r="F5" s="8">
        <v>37801</v>
      </c>
      <c r="G5" s="9">
        <v>633</v>
      </c>
      <c r="H5" s="8">
        <v>1058</v>
      </c>
      <c r="I5" s="10">
        <v>683</v>
      </c>
      <c r="J5" s="8">
        <v>47</v>
      </c>
      <c r="K5" s="9">
        <v>36</v>
      </c>
      <c r="L5" s="8">
        <v>369</v>
      </c>
      <c r="M5" s="9">
        <v>232</v>
      </c>
      <c r="N5" s="8">
        <v>2581</v>
      </c>
      <c r="O5" s="9">
        <v>958</v>
      </c>
      <c r="P5" s="8">
        <v>112</v>
      </c>
      <c r="Q5" s="10">
        <v>66</v>
      </c>
      <c r="R5" s="8">
        <v>693</v>
      </c>
      <c r="S5" s="9">
        <v>416</v>
      </c>
      <c r="T5" s="8">
        <v>653</v>
      </c>
      <c r="U5" s="9">
        <v>272</v>
      </c>
      <c r="V5" s="8">
        <v>29</v>
      </c>
      <c r="W5" s="9">
        <v>15</v>
      </c>
      <c r="X5" s="8">
        <v>227</v>
      </c>
      <c r="Y5" s="9">
        <v>116</v>
      </c>
    </row>
    <row r="6" spans="1:25" x14ac:dyDescent="0.25">
      <c r="A6" s="2" t="s">
        <v>30</v>
      </c>
      <c r="B6" s="8">
        <v>20254</v>
      </c>
      <c r="C6" s="9">
        <v>2896</v>
      </c>
      <c r="D6" s="8">
        <v>1041</v>
      </c>
      <c r="E6" s="10">
        <v>27</v>
      </c>
      <c r="F6" s="8">
        <v>9897</v>
      </c>
      <c r="G6" s="9">
        <v>864</v>
      </c>
      <c r="H6" s="8">
        <v>2580</v>
      </c>
      <c r="I6" s="10">
        <v>2454</v>
      </c>
      <c r="J6" s="8">
        <v>152</v>
      </c>
      <c r="K6" s="9">
        <v>179</v>
      </c>
      <c r="L6" s="8">
        <v>990</v>
      </c>
      <c r="M6" s="10">
        <v>1070</v>
      </c>
      <c r="N6" s="8">
        <v>5814</v>
      </c>
      <c r="O6" s="9">
        <v>3869</v>
      </c>
      <c r="P6" s="8">
        <v>107</v>
      </c>
      <c r="Q6" s="9">
        <v>91</v>
      </c>
      <c r="R6" s="8">
        <v>1586</v>
      </c>
      <c r="S6" s="9">
        <v>1210</v>
      </c>
      <c r="T6" s="8">
        <v>1047</v>
      </c>
      <c r="U6" s="9">
        <v>852</v>
      </c>
      <c r="V6" s="8">
        <v>46</v>
      </c>
      <c r="W6" s="9">
        <v>49</v>
      </c>
      <c r="X6" s="8">
        <v>341</v>
      </c>
      <c r="Y6" s="9">
        <v>378</v>
      </c>
    </row>
    <row r="7" spans="1:25" x14ac:dyDescent="0.25">
      <c r="A7" s="2" t="s">
        <v>31</v>
      </c>
      <c r="B7" s="8">
        <v>5127</v>
      </c>
      <c r="C7" s="9">
        <v>4922</v>
      </c>
      <c r="D7" s="8">
        <v>35</v>
      </c>
      <c r="E7" s="9">
        <v>27</v>
      </c>
      <c r="F7" s="8">
        <v>1721</v>
      </c>
      <c r="G7" s="9">
        <v>1413</v>
      </c>
      <c r="H7" s="8">
        <v>2873</v>
      </c>
      <c r="I7" s="10">
        <v>2543</v>
      </c>
      <c r="J7" s="8">
        <v>16</v>
      </c>
      <c r="K7" s="9">
        <v>26</v>
      </c>
      <c r="L7" s="8">
        <v>706</v>
      </c>
      <c r="M7" s="9">
        <v>673</v>
      </c>
      <c r="N7" s="8">
        <v>8302</v>
      </c>
      <c r="O7" s="9">
        <v>7314</v>
      </c>
      <c r="P7" s="8">
        <v>108</v>
      </c>
      <c r="Q7" s="10">
        <v>136</v>
      </c>
      <c r="R7" s="8">
        <v>2193</v>
      </c>
      <c r="S7" s="9">
        <v>2150</v>
      </c>
      <c r="T7" s="8">
        <v>1513</v>
      </c>
      <c r="U7" s="9">
        <v>1300</v>
      </c>
      <c r="V7" s="8">
        <v>23</v>
      </c>
      <c r="W7" s="9">
        <v>11</v>
      </c>
      <c r="X7" s="8">
        <v>322</v>
      </c>
      <c r="Y7" s="9">
        <v>378</v>
      </c>
    </row>
    <row r="8" spans="1:25" x14ac:dyDescent="0.25">
      <c r="A8" s="2" t="s">
        <v>28</v>
      </c>
      <c r="B8" s="3">
        <v>1.67401</v>
      </c>
      <c r="C8" s="4">
        <v>1.6886099999999999</v>
      </c>
      <c r="D8" s="3">
        <v>1.45475</v>
      </c>
      <c r="E8" s="5">
        <v>1.51695</v>
      </c>
      <c r="F8" s="3">
        <v>1.5870500000000001</v>
      </c>
      <c r="G8" s="4">
        <v>1.6122000000000001</v>
      </c>
      <c r="H8" s="3">
        <v>0.68444099999999997</v>
      </c>
      <c r="I8" s="5">
        <v>0.61794400000000005</v>
      </c>
      <c r="J8" s="3">
        <v>0.65898699999999999</v>
      </c>
      <c r="K8" s="4">
        <v>0.58526400000000001</v>
      </c>
      <c r="L8" s="3">
        <v>0.649482</v>
      </c>
      <c r="M8" s="5">
        <v>0.59121599999999996</v>
      </c>
      <c r="N8" s="3">
        <v>0.88383699999999998</v>
      </c>
      <c r="O8" s="4">
        <v>0.66938299999999995</v>
      </c>
      <c r="P8" s="3">
        <v>0.72940099999999997</v>
      </c>
      <c r="Q8" s="4">
        <v>0.49466300000000002</v>
      </c>
      <c r="R8" s="3">
        <v>0.76311300000000004</v>
      </c>
      <c r="S8" s="4">
        <v>0.61232600000000004</v>
      </c>
      <c r="T8" s="3">
        <v>0.69679899999999995</v>
      </c>
      <c r="U8" s="4">
        <v>0.61006300000000002</v>
      </c>
      <c r="V8" s="3">
        <v>0.65327199999999996</v>
      </c>
      <c r="W8" s="4">
        <v>0.57721</v>
      </c>
      <c r="X8" s="3">
        <v>0.684006</v>
      </c>
      <c r="Y8" s="4">
        <v>0.59936699999999998</v>
      </c>
    </row>
    <row r="9" spans="1:25" x14ac:dyDescent="0.25">
      <c r="A9" s="2" t="s">
        <v>29</v>
      </c>
      <c r="B9" s="8">
        <v>56696</v>
      </c>
      <c r="C9" s="9">
        <v>50304</v>
      </c>
      <c r="D9" s="8">
        <v>5182</v>
      </c>
      <c r="E9" s="10">
        <v>5425</v>
      </c>
      <c r="F9" s="8">
        <v>34163</v>
      </c>
      <c r="G9" s="9">
        <v>31414</v>
      </c>
      <c r="H9" s="8">
        <v>63103</v>
      </c>
      <c r="I9" s="10">
        <v>61693</v>
      </c>
      <c r="J9" s="8">
        <v>6545</v>
      </c>
      <c r="K9" s="9">
        <v>7456</v>
      </c>
      <c r="L9" s="8">
        <v>34441</v>
      </c>
      <c r="M9" s="10">
        <v>32664</v>
      </c>
      <c r="N9" s="8">
        <v>82954</v>
      </c>
      <c r="O9" s="9">
        <v>78371</v>
      </c>
      <c r="P9" s="8">
        <v>8977</v>
      </c>
      <c r="Q9" s="9">
        <v>10073</v>
      </c>
      <c r="R9" s="8">
        <v>43842</v>
      </c>
      <c r="S9" s="9">
        <v>43408</v>
      </c>
      <c r="T9" s="8">
        <v>80731</v>
      </c>
      <c r="U9" s="9">
        <v>80530</v>
      </c>
      <c r="V9" s="8">
        <v>8577</v>
      </c>
      <c r="W9" s="9">
        <v>9155</v>
      </c>
      <c r="X9" s="8">
        <v>41094</v>
      </c>
      <c r="Y9" s="9">
        <v>43467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 t="s">
        <v>32</v>
      </c>
      <c r="C3" s="9" t="s">
        <v>32</v>
      </c>
      <c r="D3" s="8" t="s">
        <v>32</v>
      </c>
      <c r="E3" s="9" t="s">
        <v>32</v>
      </c>
      <c r="F3" s="8" t="s">
        <v>32</v>
      </c>
      <c r="G3" s="9" t="s">
        <v>32</v>
      </c>
      <c r="H3" s="8">
        <v>72941</v>
      </c>
      <c r="I3" s="10">
        <v>71788</v>
      </c>
      <c r="J3" s="8">
        <v>7338</v>
      </c>
      <c r="K3" s="9">
        <v>8428</v>
      </c>
      <c r="L3" s="8">
        <v>39251</v>
      </c>
      <c r="M3" s="10">
        <v>37407</v>
      </c>
      <c r="N3" s="8">
        <v>92244</v>
      </c>
      <c r="O3" s="9">
        <v>88876</v>
      </c>
      <c r="P3" s="8">
        <v>9690</v>
      </c>
      <c r="Q3" s="9">
        <v>10904</v>
      </c>
      <c r="R3" s="8">
        <v>48514</v>
      </c>
      <c r="S3" s="9">
        <v>48858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 t="s">
        <v>32</v>
      </c>
      <c r="C4" s="9" t="s">
        <v>32</v>
      </c>
      <c r="D4" s="8" t="s">
        <v>32</v>
      </c>
      <c r="E4" s="9" t="s">
        <v>32</v>
      </c>
      <c r="F4" s="8" t="s">
        <v>32</v>
      </c>
      <c r="G4" s="9" t="s">
        <v>32</v>
      </c>
      <c r="H4" s="8">
        <v>3431</v>
      </c>
      <c r="I4" s="10">
        <v>2903</v>
      </c>
      <c r="J4" s="8">
        <v>35</v>
      </c>
      <c r="K4" s="9">
        <v>48</v>
      </c>
      <c r="L4" s="8">
        <v>734</v>
      </c>
      <c r="M4" s="10">
        <v>700</v>
      </c>
      <c r="N4" s="8">
        <v>8836</v>
      </c>
      <c r="O4" s="9">
        <v>8251</v>
      </c>
      <c r="P4" s="8">
        <v>105</v>
      </c>
      <c r="Q4" s="9">
        <v>124</v>
      </c>
      <c r="R4" s="8">
        <v>1592</v>
      </c>
      <c r="S4" s="9">
        <v>1632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 t="s">
        <v>32</v>
      </c>
      <c r="C5" s="9" t="s">
        <v>32</v>
      </c>
      <c r="D5" s="8" t="s">
        <v>32</v>
      </c>
      <c r="E5" s="9" t="s">
        <v>32</v>
      </c>
      <c r="F5" s="8" t="s">
        <v>32</v>
      </c>
      <c r="G5" s="9" t="s">
        <v>32</v>
      </c>
      <c r="H5" s="8">
        <v>215</v>
      </c>
      <c r="I5" s="10">
        <v>216</v>
      </c>
      <c r="J5" s="8">
        <v>9</v>
      </c>
      <c r="K5" s="9">
        <v>3</v>
      </c>
      <c r="L5" s="8">
        <v>83</v>
      </c>
      <c r="M5" s="9">
        <v>62</v>
      </c>
      <c r="N5" s="8">
        <v>351</v>
      </c>
      <c r="O5" s="9">
        <v>642</v>
      </c>
      <c r="P5" s="8">
        <v>11</v>
      </c>
      <c r="Q5" s="10">
        <v>11</v>
      </c>
      <c r="R5" s="8">
        <v>63</v>
      </c>
      <c r="S5" s="9">
        <v>82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 t="s">
        <v>32</v>
      </c>
      <c r="C6" s="9" t="s">
        <v>32</v>
      </c>
      <c r="D6" s="8" t="s">
        <v>32</v>
      </c>
      <c r="E6" s="9" t="s">
        <v>32</v>
      </c>
      <c r="F6" s="8" t="s">
        <v>32</v>
      </c>
      <c r="G6" s="9" t="s">
        <v>32</v>
      </c>
      <c r="H6" s="8">
        <v>1761</v>
      </c>
      <c r="I6" s="10">
        <v>1611</v>
      </c>
      <c r="J6" s="8">
        <v>4</v>
      </c>
      <c r="K6" s="9">
        <v>16</v>
      </c>
      <c r="L6" s="8">
        <v>465</v>
      </c>
      <c r="M6" s="10">
        <v>447</v>
      </c>
      <c r="N6" s="8">
        <v>3313</v>
      </c>
      <c r="O6" s="9">
        <v>5621</v>
      </c>
      <c r="P6" s="8">
        <v>41</v>
      </c>
      <c r="Q6" s="9">
        <v>59</v>
      </c>
      <c r="R6" s="8">
        <v>1014</v>
      </c>
      <c r="S6" s="9">
        <v>1083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 t="s">
        <v>32</v>
      </c>
      <c r="C7" s="9" t="s">
        <v>32</v>
      </c>
      <c r="D7" s="8" t="s">
        <v>32</v>
      </c>
      <c r="E7" s="9" t="s">
        <v>32</v>
      </c>
      <c r="F7" s="8" t="s">
        <v>32</v>
      </c>
      <c r="G7" s="9" t="s">
        <v>32</v>
      </c>
      <c r="H7" s="8">
        <v>3456</v>
      </c>
      <c r="I7" s="10">
        <v>3036</v>
      </c>
      <c r="J7" s="8">
        <v>10</v>
      </c>
      <c r="K7" s="9">
        <v>31</v>
      </c>
      <c r="L7" s="8">
        <v>792</v>
      </c>
      <c r="M7" s="9">
        <v>759</v>
      </c>
      <c r="N7" s="8">
        <v>7024</v>
      </c>
      <c r="O7" s="9">
        <v>5661</v>
      </c>
      <c r="P7" s="8">
        <v>69</v>
      </c>
      <c r="Q7" s="10">
        <v>94</v>
      </c>
      <c r="R7" s="8">
        <v>1687</v>
      </c>
      <c r="S7" s="9">
        <v>1726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8" t="s">
        <v>32</v>
      </c>
      <c r="C8" s="9" t="s">
        <v>32</v>
      </c>
      <c r="D8" s="8" t="s">
        <v>32</v>
      </c>
      <c r="E8" s="9" t="s">
        <v>32</v>
      </c>
      <c r="F8" s="8" t="s">
        <v>32</v>
      </c>
      <c r="G8" s="9" t="s">
        <v>32</v>
      </c>
      <c r="H8" s="3">
        <v>0.559836</v>
      </c>
      <c r="I8" s="5">
        <v>0.50521000000000005</v>
      </c>
      <c r="J8" s="3">
        <v>0.49776599999999999</v>
      </c>
      <c r="K8" s="4">
        <v>0.43639499999999998</v>
      </c>
      <c r="L8" s="3">
        <v>0.52734700000000001</v>
      </c>
      <c r="M8" s="5">
        <v>0.47148099999999998</v>
      </c>
      <c r="N8" s="3">
        <v>0.73097999999999996</v>
      </c>
      <c r="O8" s="4">
        <v>0.62698600000000004</v>
      </c>
      <c r="P8" s="3">
        <v>0.56485300000000005</v>
      </c>
      <c r="Q8" s="4">
        <v>0.476246</v>
      </c>
      <c r="R8" s="3">
        <v>0.60308300000000004</v>
      </c>
      <c r="S8" s="4">
        <v>0.54281000000000001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 t="s">
        <v>32</v>
      </c>
      <c r="C9" s="9" t="s">
        <v>32</v>
      </c>
      <c r="D9" s="8" t="s">
        <v>32</v>
      </c>
      <c r="E9" s="9" t="s">
        <v>32</v>
      </c>
      <c r="F9" s="8" t="s">
        <v>32</v>
      </c>
      <c r="G9" s="9" t="s">
        <v>32</v>
      </c>
      <c r="H9" s="8">
        <v>65830</v>
      </c>
      <c r="I9" s="10">
        <v>65010</v>
      </c>
      <c r="J9" s="8">
        <v>6789</v>
      </c>
      <c r="K9" s="9">
        <v>7824</v>
      </c>
      <c r="L9" s="8">
        <v>36052</v>
      </c>
      <c r="M9" s="10">
        <v>34291</v>
      </c>
      <c r="N9" s="8">
        <v>82759</v>
      </c>
      <c r="O9" s="9">
        <v>80214</v>
      </c>
      <c r="P9" s="8">
        <v>9142</v>
      </c>
      <c r="Q9" s="9">
        <v>10312</v>
      </c>
      <c r="R9" s="8">
        <v>44931</v>
      </c>
      <c r="S9" s="9">
        <v>45273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51656</v>
      </c>
      <c r="C3" s="9">
        <v>57985</v>
      </c>
      <c r="D3" s="8">
        <v>5540</v>
      </c>
      <c r="E3" s="10">
        <v>6024</v>
      </c>
      <c r="F3" s="8">
        <v>33763</v>
      </c>
      <c r="G3" s="9">
        <v>35444</v>
      </c>
      <c r="H3" s="8" t="s">
        <v>32</v>
      </c>
      <c r="I3" s="9" t="s">
        <v>32</v>
      </c>
      <c r="J3" s="8" t="s">
        <v>32</v>
      </c>
      <c r="K3" s="9" t="s">
        <v>32</v>
      </c>
      <c r="L3" s="8" t="s">
        <v>32</v>
      </c>
      <c r="M3" s="9" t="s">
        <v>32</v>
      </c>
      <c r="N3" s="8" t="s">
        <v>32</v>
      </c>
      <c r="O3" s="9" t="s">
        <v>32</v>
      </c>
      <c r="P3" s="8" t="s">
        <v>32</v>
      </c>
      <c r="Q3" s="9" t="s">
        <v>32</v>
      </c>
      <c r="R3" s="8" t="s">
        <v>32</v>
      </c>
      <c r="S3" s="9" t="s">
        <v>32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>
        <v>16724</v>
      </c>
      <c r="C4" s="9">
        <v>13051</v>
      </c>
      <c r="D4" s="8">
        <v>260</v>
      </c>
      <c r="E4" s="10">
        <v>140</v>
      </c>
      <c r="F4" s="8">
        <v>6019</v>
      </c>
      <c r="G4" s="9">
        <v>4308</v>
      </c>
      <c r="H4" s="8" t="s">
        <v>32</v>
      </c>
      <c r="I4" s="9" t="s">
        <v>32</v>
      </c>
      <c r="J4" s="8" t="s">
        <v>32</v>
      </c>
      <c r="K4" s="9" t="s">
        <v>32</v>
      </c>
      <c r="L4" s="8" t="s">
        <v>32</v>
      </c>
      <c r="M4" s="9" t="s">
        <v>32</v>
      </c>
      <c r="N4" s="8" t="s">
        <v>32</v>
      </c>
      <c r="O4" s="9" t="s">
        <v>32</v>
      </c>
      <c r="P4" s="8" t="s">
        <v>32</v>
      </c>
      <c r="Q4" s="9" t="s">
        <v>32</v>
      </c>
      <c r="R4" s="8" t="s">
        <v>32</v>
      </c>
      <c r="S4" s="9" t="s">
        <v>32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>
        <v>2158</v>
      </c>
      <c r="C5" s="9">
        <v>1636</v>
      </c>
      <c r="D5" s="8">
        <v>160</v>
      </c>
      <c r="E5" s="9">
        <v>15</v>
      </c>
      <c r="F5" s="8">
        <v>1185</v>
      </c>
      <c r="G5" s="9">
        <v>674</v>
      </c>
      <c r="H5" s="8" t="s">
        <v>32</v>
      </c>
      <c r="I5" s="9" t="s">
        <v>32</v>
      </c>
      <c r="J5" s="8" t="s">
        <v>32</v>
      </c>
      <c r="K5" s="9" t="s">
        <v>32</v>
      </c>
      <c r="L5" s="8" t="s">
        <v>32</v>
      </c>
      <c r="M5" s="9" t="s">
        <v>32</v>
      </c>
      <c r="N5" s="8" t="s">
        <v>32</v>
      </c>
      <c r="O5" s="9" t="s">
        <v>32</v>
      </c>
      <c r="P5" s="8" t="s">
        <v>32</v>
      </c>
      <c r="Q5" s="9" t="s">
        <v>32</v>
      </c>
      <c r="R5" s="8" t="s">
        <v>32</v>
      </c>
      <c r="S5" s="9" t="s">
        <v>32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>
        <v>2319</v>
      </c>
      <c r="C6" s="9">
        <v>2061</v>
      </c>
      <c r="D6" s="8">
        <v>94</v>
      </c>
      <c r="E6" s="10">
        <v>17</v>
      </c>
      <c r="F6" s="8">
        <v>984</v>
      </c>
      <c r="G6" s="9">
        <v>691</v>
      </c>
      <c r="H6" s="8" t="s">
        <v>32</v>
      </c>
      <c r="I6" s="9" t="s">
        <v>32</v>
      </c>
      <c r="J6" s="8" t="s">
        <v>32</v>
      </c>
      <c r="K6" s="9" t="s">
        <v>32</v>
      </c>
      <c r="L6" s="8" t="s">
        <v>32</v>
      </c>
      <c r="M6" s="9" t="s">
        <v>32</v>
      </c>
      <c r="N6" s="8" t="s">
        <v>32</v>
      </c>
      <c r="O6" s="9" t="s">
        <v>32</v>
      </c>
      <c r="P6" s="8" t="s">
        <v>32</v>
      </c>
      <c r="Q6" s="9" t="s">
        <v>32</v>
      </c>
      <c r="R6" s="8" t="s">
        <v>32</v>
      </c>
      <c r="S6" s="9" t="s">
        <v>32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>
        <v>4216</v>
      </c>
      <c r="C7" s="9">
        <v>4290</v>
      </c>
      <c r="D7" s="8">
        <v>35</v>
      </c>
      <c r="E7" s="9">
        <v>28</v>
      </c>
      <c r="F7" s="8">
        <v>1438</v>
      </c>
      <c r="G7" s="9">
        <v>1279</v>
      </c>
      <c r="H7" s="8" t="s">
        <v>32</v>
      </c>
      <c r="I7" s="9" t="s">
        <v>32</v>
      </c>
      <c r="J7" s="8" t="s">
        <v>32</v>
      </c>
      <c r="K7" s="9" t="s">
        <v>32</v>
      </c>
      <c r="L7" s="8" t="s">
        <v>32</v>
      </c>
      <c r="M7" s="9" t="s">
        <v>32</v>
      </c>
      <c r="N7" s="8" t="s">
        <v>32</v>
      </c>
      <c r="O7" s="9" t="s">
        <v>32</v>
      </c>
      <c r="P7" s="8" t="s">
        <v>32</v>
      </c>
      <c r="Q7" s="9" t="s">
        <v>32</v>
      </c>
      <c r="R7" s="8" t="s">
        <v>32</v>
      </c>
      <c r="S7" s="9" t="s">
        <v>32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3">
        <v>1.2388999999999999</v>
      </c>
      <c r="C8" s="4">
        <v>1.0698799999999999</v>
      </c>
      <c r="D8" s="3">
        <v>0.89979699999999996</v>
      </c>
      <c r="E8" s="5">
        <v>0.66249000000000002</v>
      </c>
      <c r="F8" s="3">
        <v>1.0815399999999999</v>
      </c>
      <c r="G8" s="4">
        <v>0.89421499999999998</v>
      </c>
      <c r="H8" s="8" t="s">
        <v>32</v>
      </c>
      <c r="I8" s="9" t="s">
        <v>32</v>
      </c>
      <c r="J8" s="8" t="s">
        <v>32</v>
      </c>
      <c r="K8" s="9" t="s">
        <v>32</v>
      </c>
      <c r="L8" s="8" t="s">
        <v>32</v>
      </c>
      <c r="M8" s="9" t="s">
        <v>32</v>
      </c>
      <c r="N8" s="8" t="s">
        <v>32</v>
      </c>
      <c r="O8" s="9" t="s">
        <v>32</v>
      </c>
      <c r="P8" s="8" t="s">
        <v>32</v>
      </c>
      <c r="Q8" s="9" t="s">
        <v>32</v>
      </c>
      <c r="R8" s="8" t="s">
        <v>32</v>
      </c>
      <c r="S8" s="9" t="s">
        <v>32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>
        <v>42729</v>
      </c>
      <c r="C9" s="9">
        <v>48841</v>
      </c>
      <c r="D9" s="8">
        <v>4967</v>
      </c>
      <c r="E9" s="10">
        <v>5419</v>
      </c>
      <c r="F9" s="8">
        <v>29107</v>
      </c>
      <c r="G9" s="9">
        <v>30944</v>
      </c>
      <c r="H9" s="8" t="s">
        <v>32</v>
      </c>
      <c r="I9" s="9" t="s">
        <v>32</v>
      </c>
      <c r="J9" s="8" t="s">
        <v>32</v>
      </c>
      <c r="K9" s="9" t="s">
        <v>32</v>
      </c>
      <c r="L9" s="8" t="s">
        <v>32</v>
      </c>
      <c r="M9" s="9" t="s">
        <v>32</v>
      </c>
      <c r="N9" s="8" t="s">
        <v>32</v>
      </c>
      <c r="O9" s="9" t="s">
        <v>32</v>
      </c>
      <c r="P9" s="8" t="s">
        <v>32</v>
      </c>
      <c r="Q9" s="9" t="s">
        <v>32</v>
      </c>
      <c r="R9" s="8" t="s">
        <v>32</v>
      </c>
      <c r="S9" s="9" t="s">
        <v>32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52169</v>
      </c>
      <c r="C3" s="9">
        <v>59039</v>
      </c>
      <c r="D3" s="8">
        <v>5565</v>
      </c>
      <c r="E3" s="10">
        <v>5998</v>
      </c>
      <c r="F3" s="8">
        <v>33940</v>
      </c>
      <c r="G3" s="9">
        <v>35691</v>
      </c>
      <c r="H3" s="8">
        <v>72116</v>
      </c>
      <c r="I3" s="10">
        <v>71129</v>
      </c>
      <c r="J3" s="8">
        <v>7348</v>
      </c>
      <c r="K3" s="9">
        <v>8418</v>
      </c>
      <c r="L3" s="8">
        <v>38955</v>
      </c>
      <c r="M3" s="10">
        <v>37065</v>
      </c>
      <c r="N3" s="8">
        <v>93792</v>
      </c>
      <c r="O3" s="9">
        <v>91096</v>
      </c>
      <c r="P3" s="8">
        <v>9734</v>
      </c>
      <c r="Q3" s="9">
        <v>10879</v>
      </c>
      <c r="R3" s="8">
        <v>48266</v>
      </c>
      <c r="S3" s="9">
        <v>48754</v>
      </c>
      <c r="T3" s="8">
        <v>85854</v>
      </c>
      <c r="U3" s="9">
        <v>85368</v>
      </c>
      <c r="V3" s="8">
        <v>9219</v>
      </c>
      <c r="W3" s="9">
        <v>9771</v>
      </c>
      <c r="X3" s="8">
        <v>43998</v>
      </c>
      <c r="Y3" s="9">
        <v>46183</v>
      </c>
    </row>
    <row r="4" spans="1:25" x14ac:dyDescent="0.25">
      <c r="A4" s="2" t="s">
        <v>26</v>
      </c>
      <c r="B4" s="8">
        <v>16211</v>
      </c>
      <c r="C4" s="9">
        <v>11997</v>
      </c>
      <c r="D4" s="8">
        <v>235</v>
      </c>
      <c r="E4" s="10">
        <v>166</v>
      </c>
      <c r="F4" s="8">
        <v>5842</v>
      </c>
      <c r="G4" s="9">
        <v>4061</v>
      </c>
      <c r="H4" s="8">
        <v>4256</v>
      </c>
      <c r="I4" s="10">
        <v>3562</v>
      </c>
      <c r="J4" s="8">
        <v>25</v>
      </c>
      <c r="K4" s="9">
        <v>58</v>
      </c>
      <c r="L4" s="8">
        <v>1030</v>
      </c>
      <c r="M4" s="10">
        <v>1042</v>
      </c>
      <c r="N4" s="8">
        <v>7288</v>
      </c>
      <c r="O4" s="9">
        <v>6031</v>
      </c>
      <c r="P4" s="8">
        <v>61</v>
      </c>
      <c r="Q4" s="9">
        <v>149</v>
      </c>
      <c r="R4" s="8">
        <v>1840</v>
      </c>
      <c r="S4" s="9">
        <v>1736</v>
      </c>
      <c r="T4" s="8">
        <v>5022</v>
      </c>
      <c r="U4" s="9">
        <v>5243</v>
      </c>
      <c r="V4" s="8">
        <v>85</v>
      </c>
      <c r="W4" s="9">
        <v>87</v>
      </c>
      <c r="X4" s="8">
        <v>1198</v>
      </c>
      <c r="Y4" s="9">
        <v>1666</v>
      </c>
    </row>
    <row r="5" spans="1:25" x14ac:dyDescent="0.25">
      <c r="A5" s="2" t="s">
        <v>27</v>
      </c>
      <c r="B5" s="8">
        <v>1734</v>
      </c>
      <c r="C5" s="9">
        <v>2915</v>
      </c>
      <c r="D5" s="8">
        <v>14</v>
      </c>
      <c r="E5" s="9">
        <v>40</v>
      </c>
      <c r="F5" s="8">
        <v>665</v>
      </c>
      <c r="G5" s="9">
        <v>923</v>
      </c>
      <c r="H5" s="8">
        <v>733</v>
      </c>
      <c r="I5" s="10">
        <v>681</v>
      </c>
      <c r="J5" s="8">
        <v>22</v>
      </c>
      <c r="K5" s="9">
        <v>28</v>
      </c>
      <c r="L5" s="8">
        <v>288</v>
      </c>
      <c r="M5" s="9">
        <v>298</v>
      </c>
      <c r="N5" s="8">
        <v>1218</v>
      </c>
      <c r="O5" s="9">
        <v>849</v>
      </c>
      <c r="P5" s="8">
        <v>30</v>
      </c>
      <c r="Q5" s="10">
        <v>42</v>
      </c>
      <c r="R5" s="8">
        <v>312</v>
      </c>
      <c r="S5" s="9">
        <v>362</v>
      </c>
      <c r="T5" s="8">
        <v>499</v>
      </c>
      <c r="U5" s="9">
        <v>513</v>
      </c>
      <c r="V5" s="8">
        <v>24</v>
      </c>
      <c r="W5" s="9">
        <v>7</v>
      </c>
      <c r="X5" s="8">
        <v>140</v>
      </c>
      <c r="Y5" s="9">
        <v>144</v>
      </c>
    </row>
    <row r="6" spans="1:25" x14ac:dyDescent="0.25">
      <c r="A6" s="2" t="s">
        <v>30</v>
      </c>
      <c r="B6" s="8">
        <v>3525</v>
      </c>
      <c r="C6" s="9">
        <v>5933</v>
      </c>
      <c r="D6" s="8">
        <v>24</v>
      </c>
      <c r="E6" s="10">
        <v>43</v>
      </c>
      <c r="F6" s="8">
        <v>1363</v>
      </c>
      <c r="G6" s="9">
        <v>1820</v>
      </c>
      <c r="H6" s="8">
        <v>3242</v>
      </c>
      <c r="I6" s="10">
        <v>2949</v>
      </c>
      <c r="J6" s="8">
        <v>16</v>
      </c>
      <c r="K6" s="9">
        <v>56</v>
      </c>
      <c r="L6" s="8">
        <v>954</v>
      </c>
      <c r="M6" s="10">
        <v>910</v>
      </c>
      <c r="N6" s="8">
        <v>6339</v>
      </c>
      <c r="O6" s="9">
        <v>4807</v>
      </c>
      <c r="P6" s="8">
        <v>76</v>
      </c>
      <c r="Q6" s="9">
        <v>109</v>
      </c>
      <c r="R6" s="8">
        <v>1464</v>
      </c>
      <c r="S6" s="9">
        <v>1535</v>
      </c>
      <c r="T6" s="8">
        <v>844</v>
      </c>
      <c r="U6" s="9">
        <v>729</v>
      </c>
      <c r="V6" s="8">
        <v>21</v>
      </c>
      <c r="W6" s="9">
        <v>6</v>
      </c>
      <c r="X6" s="8">
        <v>202</v>
      </c>
      <c r="Y6" s="9">
        <v>176</v>
      </c>
    </row>
    <row r="7" spans="1:25" x14ac:dyDescent="0.25">
      <c r="A7" s="2" t="s">
        <v>31</v>
      </c>
      <c r="B7" s="8">
        <v>6916</v>
      </c>
      <c r="C7" s="9">
        <v>8107</v>
      </c>
      <c r="D7" s="8">
        <v>35</v>
      </c>
      <c r="E7" s="9">
        <v>42</v>
      </c>
      <c r="F7" s="8">
        <v>2394</v>
      </c>
      <c r="G7" s="9">
        <v>2448</v>
      </c>
      <c r="H7" s="8">
        <v>4812</v>
      </c>
      <c r="I7" s="10">
        <v>4233</v>
      </c>
      <c r="J7" s="8">
        <v>28</v>
      </c>
      <c r="K7" s="9">
        <v>62</v>
      </c>
      <c r="L7" s="8">
        <v>1303</v>
      </c>
      <c r="M7" s="9">
        <v>1222</v>
      </c>
      <c r="N7" s="8">
        <v>8836</v>
      </c>
      <c r="O7" s="9">
        <v>6844</v>
      </c>
      <c r="P7" s="8">
        <v>87</v>
      </c>
      <c r="Q7" s="10">
        <v>145</v>
      </c>
      <c r="R7" s="8">
        <v>2020</v>
      </c>
      <c r="S7" s="9">
        <v>1966</v>
      </c>
      <c r="T7" s="8">
        <v>1663</v>
      </c>
      <c r="U7" s="9">
        <v>1621</v>
      </c>
      <c r="V7" s="8">
        <v>34</v>
      </c>
      <c r="W7" s="9">
        <v>25</v>
      </c>
      <c r="X7" s="8">
        <v>395</v>
      </c>
      <c r="Y7" s="9">
        <v>451</v>
      </c>
    </row>
    <row r="8" spans="1:25" x14ac:dyDescent="0.25">
      <c r="A8" s="2" t="s">
        <v>28</v>
      </c>
      <c r="B8" s="3">
        <v>1.6525300000000001</v>
      </c>
      <c r="C8" s="4">
        <v>1.5916399999999999</v>
      </c>
      <c r="D8" s="3">
        <v>1.1011899999999999</v>
      </c>
      <c r="E8" s="5">
        <v>0.85162199999999999</v>
      </c>
      <c r="F8" s="3">
        <v>1.42025</v>
      </c>
      <c r="G8" s="4">
        <v>1.3008200000000001</v>
      </c>
      <c r="H8" s="3">
        <v>0.63528099999999998</v>
      </c>
      <c r="I8" s="5">
        <v>0.60466200000000003</v>
      </c>
      <c r="J8" s="3">
        <v>0.35197299999999998</v>
      </c>
      <c r="K8" s="4">
        <v>0.22261900000000001</v>
      </c>
      <c r="L8" s="3">
        <v>0.46005000000000001</v>
      </c>
      <c r="M8" s="5">
        <v>0.400391</v>
      </c>
      <c r="N8" s="3">
        <v>0.77970799999999996</v>
      </c>
      <c r="O8" s="4">
        <v>0.67395400000000005</v>
      </c>
      <c r="P8" s="3">
        <v>0.419076</v>
      </c>
      <c r="Q8" s="4">
        <v>0.34144999999999998</v>
      </c>
      <c r="R8" s="3">
        <v>0.58456200000000003</v>
      </c>
      <c r="S8" s="4">
        <v>0.50534599999999996</v>
      </c>
      <c r="T8" s="3">
        <v>0.73661900000000002</v>
      </c>
      <c r="U8" s="4">
        <v>0.76574699999999996</v>
      </c>
      <c r="V8" s="3">
        <v>0.72368600000000005</v>
      </c>
      <c r="W8" s="4">
        <v>0.72460500000000005</v>
      </c>
      <c r="X8" s="3">
        <v>0.72125600000000001</v>
      </c>
      <c r="Y8" s="4">
        <v>0.69678700000000005</v>
      </c>
    </row>
    <row r="9" spans="1:25" x14ac:dyDescent="0.25">
      <c r="A9" s="2" t="s">
        <v>29</v>
      </c>
      <c r="B9" s="8">
        <v>40703</v>
      </c>
      <c r="C9" s="9">
        <v>48049</v>
      </c>
      <c r="D9" s="8">
        <v>4968</v>
      </c>
      <c r="E9" s="10">
        <v>5371</v>
      </c>
      <c r="F9" s="8">
        <v>28432</v>
      </c>
      <c r="G9" s="9">
        <v>30621</v>
      </c>
      <c r="H9" s="8">
        <v>64533</v>
      </c>
      <c r="I9" s="10">
        <v>63915</v>
      </c>
      <c r="J9" s="8">
        <v>6788</v>
      </c>
      <c r="K9" s="9">
        <v>7801</v>
      </c>
      <c r="L9" s="8">
        <v>35598</v>
      </c>
      <c r="M9" s="10">
        <v>33810</v>
      </c>
      <c r="N9" s="8">
        <v>84542</v>
      </c>
      <c r="O9" s="9">
        <v>82586</v>
      </c>
      <c r="P9" s="8">
        <v>9177</v>
      </c>
      <c r="Q9" s="9">
        <v>10242</v>
      </c>
      <c r="R9" s="8">
        <v>44587</v>
      </c>
      <c r="S9" s="9">
        <v>45199</v>
      </c>
      <c r="T9" s="8">
        <v>78825</v>
      </c>
      <c r="U9" s="9">
        <v>78349</v>
      </c>
      <c r="V9" s="8">
        <v>8596</v>
      </c>
      <c r="W9" s="9">
        <v>9159</v>
      </c>
      <c r="X9" s="8">
        <v>40874</v>
      </c>
      <c r="Y9" s="9">
        <v>42851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48428</v>
      </c>
      <c r="C3" s="9">
        <v>52354</v>
      </c>
      <c r="D3" s="8">
        <v>5583</v>
      </c>
      <c r="E3" s="10">
        <v>5986</v>
      </c>
      <c r="F3" s="8">
        <v>32319</v>
      </c>
      <c r="G3" s="9">
        <v>33182</v>
      </c>
      <c r="H3" s="8">
        <v>64263</v>
      </c>
      <c r="I3" s="10">
        <v>65048</v>
      </c>
      <c r="J3" s="8">
        <v>7096</v>
      </c>
      <c r="K3" s="9">
        <v>8326</v>
      </c>
      <c r="L3" s="8">
        <v>36430</v>
      </c>
      <c r="M3" s="10">
        <v>35572</v>
      </c>
      <c r="N3" s="8">
        <v>86783</v>
      </c>
      <c r="O3" s="9">
        <v>84930</v>
      </c>
      <c r="P3" s="8">
        <v>9633</v>
      </c>
      <c r="Q3" s="9">
        <v>10783</v>
      </c>
      <c r="R3" s="8">
        <v>46557</v>
      </c>
      <c r="S3" s="9">
        <v>46721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>
        <v>19952</v>
      </c>
      <c r="C4" s="9">
        <v>18682</v>
      </c>
      <c r="D4" s="8">
        <v>217</v>
      </c>
      <c r="E4" s="10">
        <v>178</v>
      </c>
      <c r="F4" s="8">
        <v>7463</v>
      </c>
      <c r="G4" s="9">
        <v>6570</v>
      </c>
      <c r="H4" s="8">
        <v>12109</v>
      </c>
      <c r="I4" s="10">
        <v>9643</v>
      </c>
      <c r="J4" s="8">
        <v>277</v>
      </c>
      <c r="K4" s="9">
        <v>150</v>
      </c>
      <c r="L4" s="8">
        <v>3555</v>
      </c>
      <c r="M4" s="10">
        <v>2535</v>
      </c>
      <c r="N4" s="8">
        <v>14297</v>
      </c>
      <c r="O4" s="9">
        <v>12197</v>
      </c>
      <c r="P4" s="8">
        <v>162</v>
      </c>
      <c r="Q4" s="9">
        <v>245</v>
      </c>
      <c r="R4" s="8">
        <v>3549</v>
      </c>
      <c r="S4" s="9">
        <v>3769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>
        <v>2219</v>
      </c>
      <c r="C5" s="9">
        <v>1624</v>
      </c>
      <c r="D5" s="8">
        <v>79</v>
      </c>
      <c r="E5" s="9">
        <v>29</v>
      </c>
      <c r="F5" s="8">
        <v>981</v>
      </c>
      <c r="G5" s="9">
        <v>654</v>
      </c>
      <c r="H5" s="8">
        <v>303</v>
      </c>
      <c r="I5" s="10">
        <v>225</v>
      </c>
      <c r="J5" s="8">
        <v>8</v>
      </c>
      <c r="K5" s="9">
        <v>3</v>
      </c>
      <c r="L5" s="8">
        <v>111</v>
      </c>
      <c r="M5" s="9">
        <v>70</v>
      </c>
      <c r="N5" s="8">
        <v>893</v>
      </c>
      <c r="O5" s="9">
        <v>309</v>
      </c>
      <c r="P5" s="8">
        <v>61</v>
      </c>
      <c r="Q5" s="10">
        <v>6</v>
      </c>
      <c r="R5" s="8">
        <v>269</v>
      </c>
      <c r="S5" s="9">
        <v>93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>
        <v>3540</v>
      </c>
      <c r="C6" s="9">
        <v>4180</v>
      </c>
      <c r="D6" s="8">
        <v>78</v>
      </c>
      <c r="E6" s="10">
        <v>61</v>
      </c>
      <c r="F6" s="8">
        <v>1743</v>
      </c>
      <c r="G6" s="9">
        <v>1766</v>
      </c>
      <c r="H6" s="8">
        <v>2714</v>
      </c>
      <c r="I6" s="10">
        <v>2447</v>
      </c>
      <c r="J6" s="8">
        <v>32</v>
      </c>
      <c r="K6" s="9">
        <v>33</v>
      </c>
      <c r="L6" s="8">
        <v>918</v>
      </c>
      <c r="M6" s="10">
        <v>795</v>
      </c>
      <c r="N6" s="8">
        <v>6048</v>
      </c>
      <c r="O6" s="9">
        <v>5171</v>
      </c>
      <c r="P6" s="8">
        <v>142</v>
      </c>
      <c r="Q6" s="9">
        <v>97</v>
      </c>
      <c r="R6" s="8">
        <v>1776</v>
      </c>
      <c r="S6" s="9">
        <v>1667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>
        <v>8942</v>
      </c>
      <c r="C7" s="9">
        <v>9682</v>
      </c>
      <c r="D7" s="8">
        <v>77</v>
      </c>
      <c r="E7" s="9">
        <v>90</v>
      </c>
      <c r="F7" s="8">
        <v>3610</v>
      </c>
      <c r="G7" s="9">
        <v>3504</v>
      </c>
      <c r="H7" s="8">
        <v>5979</v>
      </c>
      <c r="I7" s="10">
        <v>5015</v>
      </c>
      <c r="J7" s="8">
        <v>50</v>
      </c>
      <c r="K7" s="9">
        <v>56</v>
      </c>
      <c r="L7" s="8">
        <v>1734</v>
      </c>
      <c r="M7" s="9">
        <v>1437</v>
      </c>
      <c r="N7" s="8">
        <v>11104</v>
      </c>
      <c r="O7" s="9">
        <v>9629</v>
      </c>
      <c r="P7" s="8">
        <v>145</v>
      </c>
      <c r="Q7" s="10">
        <v>190</v>
      </c>
      <c r="R7" s="8">
        <v>2893</v>
      </c>
      <c r="S7" s="9">
        <v>2917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3">
        <v>2.3059599999999998</v>
      </c>
      <c r="C8" s="4">
        <v>2.2399</v>
      </c>
      <c r="D8" s="3">
        <v>2.2816299999999998</v>
      </c>
      <c r="E8" s="5">
        <v>2.1566900000000002</v>
      </c>
      <c r="F8" s="3">
        <v>2.2964699999999998</v>
      </c>
      <c r="G8" s="4">
        <v>2.2014999999999998</v>
      </c>
      <c r="H8" s="3">
        <v>0.49347299999999999</v>
      </c>
      <c r="I8" s="5">
        <v>0.38577499999999998</v>
      </c>
      <c r="J8" s="3">
        <v>0.32342100000000001</v>
      </c>
      <c r="K8" s="4">
        <v>0.169014</v>
      </c>
      <c r="L8" s="3">
        <v>0.40383799999999997</v>
      </c>
      <c r="M8" s="5">
        <v>0.28622999999999998</v>
      </c>
      <c r="N8" s="3">
        <v>0.68045299999999997</v>
      </c>
      <c r="O8" s="4">
        <v>0.58237499999999998</v>
      </c>
      <c r="P8" s="3">
        <v>0.42389900000000003</v>
      </c>
      <c r="Q8" s="4">
        <v>0.30862099999999998</v>
      </c>
      <c r="R8" s="3">
        <v>0.52997700000000003</v>
      </c>
      <c r="S8" s="4">
        <v>0.47130300000000003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>
        <v>36114</v>
      </c>
      <c r="C9" s="9">
        <v>40033</v>
      </c>
      <c r="D9" s="8">
        <v>4959</v>
      </c>
      <c r="E9" s="10">
        <v>5347</v>
      </c>
      <c r="F9" s="8">
        <v>26268</v>
      </c>
      <c r="G9" s="9">
        <v>27423</v>
      </c>
      <c r="H9" s="8">
        <v>55800</v>
      </c>
      <c r="I9" s="10">
        <v>57556</v>
      </c>
      <c r="J9" s="8">
        <v>6479</v>
      </c>
      <c r="K9" s="9">
        <v>7709</v>
      </c>
      <c r="L9" s="8">
        <v>32694</v>
      </c>
      <c r="M9" s="10">
        <v>32250</v>
      </c>
      <c r="N9" s="8">
        <v>75457</v>
      </c>
      <c r="O9" s="9">
        <v>74516</v>
      </c>
      <c r="P9" s="8">
        <v>9034</v>
      </c>
      <c r="Q9" s="9">
        <v>10105</v>
      </c>
      <c r="R9" s="8">
        <v>42375</v>
      </c>
      <c r="S9" s="9">
        <v>42524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 t="s">
        <v>32</v>
      </c>
      <c r="C3" s="9" t="s">
        <v>32</v>
      </c>
      <c r="D3" s="8" t="s">
        <v>32</v>
      </c>
      <c r="E3" s="9" t="s">
        <v>32</v>
      </c>
      <c r="F3" s="8" t="s">
        <v>32</v>
      </c>
      <c r="G3" s="9" t="s">
        <v>32</v>
      </c>
      <c r="H3" s="8">
        <v>1042</v>
      </c>
      <c r="I3" s="10">
        <v>1015</v>
      </c>
      <c r="J3" s="8">
        <v>103</v>
      </c>
      <c r="K3" s="9">
        <v>94</v>
      </c>
      <c r="L3" s="8">
        <v>627</v>
      </c>
      <c r="M3" s="10">
        <v>482</v>
      </c>
      <c r="N3" s="8">
        <v>98900</v>
      </c>
      <c r="O3" s="9">
        <v>96460</v>
      </c>
      <c r="P3" s="8">
        <v>9772</v>
      </c>
      <c r="Q3" s="9">
        <v>11028</v>
      </c>
      <c r="R3" s="8">
        <v>50009</v>
      </c>
      <c r="S3" s="9">
        <v>50438</v>
      </c>
      <c r="T3" s="8" t="s">
        <v>32</v>
      </c>
      <c r="U3" s="9" t="s">
        <v>32</v>
      </c>
      <c r="V3" s="8" t="s">
        <v>32</v>
      </c>
      <c r="W3" s="9" t="s">
        <v>32</v>
      </c>
      <c r="X3" s="8" t="s">
        <v>32</v>
      </c>
      <c r="Y3" s="9" t="s">
        <v>32</v>
      </c>
    </row>
    <row r="4" spans="1:25" x14ac:dyDescent="0.25">
      <c r="A4" s="2" t="s">
        <v>26</v>
      </c>
      <c r="B4" s="8" t="s">
        <v>32</v>
      </c>
      <c r="C4" s="9" t="s">
        <v>32</v>
      </c>
      <c r="D4" s="8" t="s">
        <v>32</v>
      </c>
      <c r="E4" s="9" t="s">
        <v>32</v>
      </c>
      <c r="F4" s="8" t="s">
        <v>32</v>
      </c>
      <c r="G4" s="9" t="s">
        <v>32</v>
      </c>
      <c r="H4" s="8">
        <v>75330</v>
      </c>
      <c r="I4" s="10">
        <v>73676</v>
      </c>
      <c r="J4" s="8">
        <v>7270</v>
      </c>
      <c r="K4" s="9">
        <v>8382</v>
      </c>
      <c r="L4" s="8">
        <v>39358</v>
      </c>
      <c r="M4" s="10">
        <v>37625</v>
      </c>
      <c r="N4" s="8">
        <v>2180</v>
      </c>
      <c r="O4" s="9">
        <v>667</v>
      </c>
      <c r="P4" s="8">
        <v>23</v>
      </c>
      <c r="Q4" s="9">
        <v>0</v>
      </c>
      <c r="R4" s="8">
        <v>97</v>
      </c>
      <c r="S4" s="9">
        <v>52</v>
      </c>
      <c r="T4" s="8" t="s">
        <v>32</v>
      </c>
      <c r="U4" s="9" t="s">
        <v>32</v>
      </c>
      <c r="V4" s="8" t="s">
        <v>32</v>
      </c>
      <c r="W4" s="9" t="s">
        <v>32</v>
      </c>
      <c r="X4" s="8" t="s">
        <v>32</v>
      </c>
      <c r="Y4" s="9" t="s">
        <v>32</v>
      </c>
    </row>
    <row r="5" spans="1:25" x14ac:dyDescent="0.25">
      <c r="A5" s="2" t="s">
        <v>27</v>
      </c>
      <c r="B5" s="8" t="s">
        <v>32</v>
      </c>
      <c r="C5" s="9" t="s">
        <v>32</v>
      </c>
      <c r="D5" s="8" t="s">
        <v>32</v>
      </c>
      <c r="E5" s="9" t="s">
        <v>32</v>
      </c>
      <c r="F5" s="8" t="s">
        <v>32</v>
      </c>
      <c r="G5" s="9" t="s">
        <v>32</v>
      </c>
      <c r="H5" s="8">
        <v>73670</v>
      </c>
      <c r="I5" s="10">
        <v>73328</v>
      </c>
      <c r="J5" s="8">
        <v>7277</v>
      </c>
      <c r="K5" s="9">
        <v>8383</v>
      </c>
      <c r="L5" s="8">
        <v>39281</v>
      </c>
      <c r="M5" s="9">
        <v>37565</v>
      </c>
      <c r="N5" s="8">
        <v>293</v>
      </c>
      <c r="O5" s="9">
        <v>75</v>
      </c>
      <c r="P5" s="8">
        <v>23</v>
      </c>
      <c r="Q5" s="10">
        <v>0</v>
      </c>
      <c r="R5" s="8">
        <v>90</v>
      </c>
      <c r="S5" s="9">
        <v>38</v>
      </c>
      <c r="T5" s="8" t="s">
        <v>32</v>
      </c>
      <c r="U5" s="9" t="s">
        <v>32</v>
      </c>
      <c r="V5" s="8" t="s">
        <v>32</v>
      </c>
      <c r="W5" s="9" t="s">
        <v>32</v>
      </c>
      <c r="X5" s="8" t="s">
        <v>32</v>
      </c>
      <c r="Y5" s="9" t="s">
        <v>32</v>
      </c>
    </row>
    <row r="6" spans="1:25" x14ac:dyDescent="0.25">
      <c r="A6" s="2" t="s">
        <v>30</v>
      </c>
      <c r="B6" s="8" t="s">
        <v>32</v>
      </c>
      <c r="C6" s="9" t="s">
        <v>32</v>
      </c>
      <c r="D6" s="8" t="s">
        <v>32</v>
      </c>
      <c r="E6" s="9" t="s">
        <v>32</v>
      </c>
      <c r="F6" s="8" t="s">
        <v>32</v>
      </c>
      <c r="G6" s="9" t="s">
        <v>32</v>
      </c>
      <c r="H6" s="8">
        <v>541</v>
      </c>
      <c r="I6" s="10">
        <v>555</v>
      </c>
      <c r="J6" s="8">
        <v>17</v>
      </c>
      <c r="K6" s="9">
        <v>14</v>
      </c>
      <c r="L6" s="8">
        <v>285</v>
      </c>
      <c r="M6" s="10">
        <v>200</v>
      </c>
      <c r="N6" s="8">
        <v>5324</v>
      </c>
      <c r="O6" s="9">
        <v>4599</v>
      </c>
      <c r="P6" s="8">
        <v>61</v>
      </c>
      <c r="Q6" s="9">
        <v>99</v>
      </c>
      <c r="R6" s="8">
        <v>1447</v>
      </c>
      <c r="S6" s="9">
        <v>1485</v>
      </c>
      <c r="T6" s="8" t="s">
        <v>32</v>
      </c>
      <c r="U6" s="9" t="s">
        <v>32</v>
      </c>
      <c r="V6" s="8" t="s">
        <v>32</v>
      </c>
      <c r="W6" s="9" t="s">
        <v>32</v>
      </c>
      <c r="X6" s="8" t="s">
        <v>32</v>
      </c>
      <c r="Y6" s="9" t="s">
        <v>32</v>
      </c>
    </row>
    <row r="7" spans="1:25" x14ac:dyDescent="0.25">
      <c r="A7" s="2" t="s">
        <v>31</v>
      </c>
      <c r="B7" s="8" t="s">
        <v>32</v>
      </c>
      <c r="C7" s="9" t="s">
        <v>32</v>
      </c>
      <c r="D7" s="8" t="s">
        <v>32</v>
      </c>
      <c r="E7" s="9" t="s">
        <v>32</v>
      </c>
      <c r="F7" s="8" t="s">
        <v>32</v>
      </c>
      <c r="G7" s="9" t="s">
        <v>32</v>
      </c>
      <c r="H7" s="8">
        <v>47</v>
      </c>
      <c r="I7" s="10">
        <v>40</v>
      </c>
      <c r="J7" s="8">
        <v>0</v>
      </c>
      <c r="K7" s="9">
        <v>0</v>
      </c>
      <c r="L7" s="8">
        <v>7</v>
      </c>
      <c r="M7" s="9">
        <v>11</v>
      </c>
      <c r="N7" s="8">
        <v>6398</v>
      </c>
      <c r="O7" s="9">
        <v>5211</v>
      </c>
      <c r="P7" s="8">
        <v>58</v>
      </c>
      <c r="Q7" s="10">
        <v>100</v>
      </c>
      <c r="R7" s="8">
        <v>1537</v>
      </c>
      <c r="S7" s="9">
        <v>1551</v>
      </c>
      <c r="T7" s="8" t="s">
        <v>32</v>
      </c>
      <c r="U7" s="9" t="s">
        <v>32</v>
      </c>
      <c r="V7" s="8" t="s">
        <v>32</v>
      </c>
      <c r="W7" s="9" t="s">
        <v>32</v>
      </c>
      <c r="X7" s="8" t="s">
        <v>32</v>
      </c>
      <c r="Y7" s="9" t="s">
        <v>32</v>
      </c>
    </row>
    <row r="8" spans="1:25" x14ac:dyDescent="0.25">
      <c r="A8" s="2" t="s">
        <v>28</v>
      </c>
      <c r="B8" s="8" t="s">
        <v>32</v>
      </c>
      <c r="C8" s="9" t="s">
        <v>32</v>
      </c>
      <c r="D8" s="8" t="s">
        <v>32</v>
      </c>
      <c r="E8" s="9" t="s">
        <v>32</v>
      </c>
      <c r="F8" s="8" t="s">
        <v>32</v>
      </c>
      <c r="G8" s="9" t="s">
        <v>32</v>
      </c>
      <c r="H8" s="3">
        <v>2.6764600000000001</v>
      </c>
      <c r="I8" s="5">
        <v>2.7950300000000001</v>
      </c>
      <c r="J8" s="3">
        <v>2.7111200000000002</v>
      </c>
      <c r="K8" s="4">
        <v>3.14629</v>
      </c>
      <c r="L8" s="3">
        <v>3.0152999999999999</v>
      </c>
      <c r="M8" s="5">
        <v>3.0075500000000002</v>
      </c>
      <c r="N8" s="3">
        <v>1.4555</v>
      </c>
      <c r="O8" s="4">
        <v>1.4281900000000001</v>
      </c>
      <c r="P8" s="3">
        <v>1.44798</v>
      </c>
      <c r="Q8" s="4">
        <v>1.42065</v>
      </c>
      <c r="R8" s="3">
        <v>1.44217</v>
      </c>
      <c r="S8" s="4">
        <v>1.4265300000000001</v>
      </c>
      <c r="T8" s="8" t="s">
        <v>32</v>
      </c>
      <c r="U8" s="9" t="s">
        <v>32</v>
      </c>
      <c r="V8" s="8" t="s">
        <v>32</v>
      </c>
      <c r="W8" s="9" t="s">
        <v>32</v>
      </c>
      <c r="X8" s="8" t="s">
        <v>32</v>
      </c>
      <c r="Y8" s="9" t="s">
        <v>32</v>
      </c>
    </row>
    <row r="9" spans="1:25" x14ac:dyDescent="0.25">
      <c r="A9" s="2" t="s">
        <v>29</v>
      </c>
      <c r="B9" s="8" t="s">
        <v>32</v>
      </c>
      <c r="C9" s="9" t="s">
        <v>32</v>
      </c>
      <c r="D9" s="8" t="s">
        <v>32</v>
      </c>
      <c r="E9" s="9" t="s">
        <v>32</v>
      </c>
      <c r="F9" s="8" t="s">
        <v>32</v>
      </c>
      <c r="G9" s="9" t="s">
        <v>32</v>
      </c>
      <c r="H9" s="8">
        <v>766</v>
      </c>
      <c r="I9" s="10">
        <v>748</v>
      </c>
      <c r="J9" s="8">
        <v>77</v>
      </c>
      <c r="K9" s="9">
        <v>73</v>
      </c>
      <c r="L9" s="8">
        <v>461</v>
      </c>
      <c r="M9" s="10">
        <v>344</v>
      </c>
      <c r="N9" s="8">
        <v>92552</v>
      </c>
      <c r="O9" s="9">
        <v>90912</v>
      </c>
      <c r="P9" s="8">
        <v>9233</v>
      </c>
      <c r="Q9" s="9">
        <v>10477</v>
      </c>
      <c r="R9" s="8">
        <v>47329</v>
      </c>
      <c r="S9" s="9">
        <v>47818</v>
      </c>
      <c r="T9" s="8" t="s">
        <v>32</v>
      </c>
      <c r="U9" s="9" t="s">
        <v>32</v>
      </c>
      <c r="V9" s="8" t="s">
        <v>32</v>
      </c>
      <c r="W9" s="9" t="s">
        <v>32</v>
      </c>
      <c r="X9" s="8" t="s">
        <v>32</v>
      </c>
      <c r="Y9" s="9" t="s">
        <v>32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="90" zoomScaleNormal="90" workbookViewId="0"/>
  </sheetViews>
  <sheetFormatPr defaultColWidth="11" defaultRowHeight="15.75" x14ac:dyDescent="0.25"/>
  <cols>
    <col min="1" max="1" width="13.125" customWidth="1"/>
    <col min="2" max="25" width="9" customWidth="1"/>
  </cols>
  <sheetData>
    <row r="1" spans="1:25" x14ac:dyDescent="0.25">
      <c r="A1" s="1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19</v>
      </c>
      <c r="I1" s="7" t="s">
        <v>20</v>
      </c>
      <c r="J1" s="6" t="s">
        <v>21</v>
      </c>
      <c r="K1" s="7" t="s">
        <v>22</v>
      </c>
      <c r="L1" s="6" t="s">
        <v>23</v>
      </c>
      <c r="M1" s="7" t="s">
        <v>24</v>
      </c>
      <c r="N1" s="6" t="s">
        <v>13</v>
      </c>
      <c r="O1" s="7" t="s">
        <v>14</v>
      </c>
      <c r="P1" s="6" t="s">
        <v>15</v>
      </c>
      <c r="Q1" s="7" t="s">
        <v>16</v>
      </c>
      <c r="R1" s="6" t="s">
        <v>17</v>
      </c>
      <c r="S1" s="7" t="s">
        <v>18</v>
      </c>
      <c r="T1" s="6" t="s">
        <v>7</v>
      </c>
      <c r="U1" s="7" t="s">
        <v>8</v>
      </c>
      <c r="V1" s="6" t="s">
        <v>9</v>
      </c>
      <c r="W1" s="7" t="s">
        <v>10</v>
      </c>
      <c r="X1" s="6" t="s">
        <v>11</v>
      </c>
      <c r="Y1" s="7" t="s">
        <v>12</v>
      </c>
    </row>
    <row r="2" spans="1:2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2" t="s">
        <v>25</v>
      </c>
      <c r="B3" s="8">
        <v>26716</v>
      </c>
      <c r="C3" s="9">
        <v>41311</v>
      </c>
      <c r="D3" s="8">
        <v>5711</v>
      </c>
      <c r="E3" s="10">
        <v>5271</v>
      </c>
      <c r="F3" s="8">
        <v>12612</v>
      </c>
      <c r="G3" s="9">
        <v>30526</v>
      </c>
      <c r="H3" s="8">
        <v>64823</v>
      </c>
      <c r="I3" s="10">
        <v>64035</v>
      </c>
      <c r="J3" s="8">
        <v>7268</v>
      </c>
      <c r="K3" s="9">
        <v>8405</v>
      </c>
      <c r="L3" s="8">
        <v>36219</v>
      </c>
      <c r="M3" s="10">
        <v>34406</v>
      </c>
      <c r="N3" s="8">
        <v>86989</v>
      </c>
      <c r="O3" s="9">
        <v>88815</v>
      </c>
      <c r="P3" s="8">
        <v>9554</v>
      </c>
      <c r="Q3" s="9">
        <v>10994</v>
      </c>
      <c r="R3" s="8">
        <v>48487</v>
      </c>
      <c r="S3" s="9">
        <v>48891</v>
      </c>
      <c r="T3" s="8">
        <v>43800</v>
      </c>
      <c r="U3" s="9">
        <v>45635</v>
      </c>
      <c r="V3" s="8">
        <v>4709</v>
      </c>
      <c r="W3" s="9">
        <v>4720</v>
      </c>
      <c r="X3" s="8">
        <v>22235</v>
      </c>
      <c r="Y3" s="9">
        <v>23764</v>
      </c>
    </row>
    <row r="4" spans="1:25" x14ac:dyDescent="0.25">
      <c r="A4" s="2" t="s">
        <v>26</v>
      </c>
      <c r="B4" s="8">
        <v>41664</v>
      </c>
      <c r="C4" s="9">
        <v>29725</v>
      </c>
      <c r="D4" s="8">
        <v>89</v>
      </c>
      <c r="E4" s="10">
        <v>893</v>
      </c>
      <c r="F4" s="8">
        <v>27170</v>
      </c>
      <c r="G4" s="9">
        <v>9226</v>
      </c>
      <c r="H4" s="8">
        <v>11549</v>
      </c>
      <c r="I4" s="10">
        <v>10656</v>
      </c>
      <c r="J4" s="8">
        <v>105</v>
      </c>
      <c r="K4" s="9">
        <v>71</v>
      </c>
      <c r="L4" s="8">
        <v>3766</v>
      </c>
      <c r="M4" s="10">
        <v>3701</v>
      </c>
      <c r="N4" s="8">
        <v>14091</v>
      </c>
      <c r="O4" s="9">
        <v>8312</v>
      </c>
      <c r="P4" s="8">
        <v>241</v>
      </c>
      <c r="Q4" s="9">
        <v>34</v>
      </c>
      <c r="R4" s="8">
        <v>1619</v>
      </c>
      <c r="S4" s="9">
        <v>1599</v>
      </c>
      <c r="T4" s="8">
        <v>47076</v>
      </c>
      <c r="U4" s="9">
        <v>44976</v>
      </c>
      <c r="V4" s="8">
        <v>4595</v>
      </c>
      <c r="W4" s="9">
        <v>5138</v>
      </c>
      <c r="X4" s="8">
        <v>22961</v>
      </c>
      <c r="Y4" s="9">
        <v>24085</v>
      </c>
    </row>
    <row r="5" spans="1:25" x14ac:dyDescent="0.25">
      <c r="A5" s="2" t="s">
        <v>27</v>
      </c>
      <c r="B5" s="8">
        <v>253</v>
      </c>
      <c r="C5" s="9">
        <v>2238</v>
      </c>
      <c r="D5" s="8">
        <v>121</v>
      </c>
      <c r="E5" s="9">
        <v>184</v>
      </c>
      <c r="F5" s="8">
        <v>105</v>
      </c>
      <c r="G5" s="9">
        <v>509</v>
      </c>
      <c r="H5" s="8">
        <v>1164</v>
      </c>
      <c r="I5" s="10">
        <v>1321</v>
      </c>
      <c r="J5" s="8">
        <v>173</v>
      </c>
      <c r="K5" s="9">
        <v>96</v>
      </c>
      <c r="L5" s="8">
        <v>818</v>
      </c>
      <c r="M5" s="9">
        <v>117</v>
      </c>
      <c r="N5" s="8">
        <v>312</v>
      </c>
      <c r="O5" s="9">
        <v>1196</v>
      </c>
      <c r="P5" s="8">
        <v>160</v>
      </c>
      <c r="Q5" s="10">
        <v>195</v>
      </c>
      <c r="R5" s="8">
        <v>742</v>
      </c>
      <c r="S5" s="9">
        <v>788</v>
      </c>
      <c r="T5" s="8">
        <v>38190</v>
      </c>
      <c r="U5" s="9">
        <v>36820</v>
      </c>
      <c r="V5" s="8">
        <v>4263</v>
      </c>
      <c r="W5" s="9">
        <v>4910</v>
      </c>
      <c r="X5" s="8">
        <v>20001</v>
      </c>
      <c r="Y5" s="9">
        <v>21307</v>
      </c>
    </row>
    <row r="6" spans="1:25" x14ac:dyDescent="0.25">
      <c r="A6" s="2" t="s">
        <v>30</v>
      </c>
      <c r="B6" s="8">
        <v>498</v>
      </c>
      <c r="C6" s="9">
        <v>3135</v>
      </c>
      <c r="D6" s="8">
        <v>127</v>
      </c>
      <c r="E6" s="10">
        <v>157</v>
      </c>
      <c r="F6" s="8">
        <v>137</v>
      </c>
      <c r="G6" s="9">
        <v>1211</v>
      </c>
      <c r="H6" s="8">
        <v>2468</v>
      </c>
      <c r="I6" s="10">
        <v>2389</v>
      </c>
      <c r="J6" s="8">
        <v>135</v>
      </c>
      <c r="K6" s="9">
        <v>124</v>
      </c>
      <c r="L6" s="8">
        <v>1227</v>
      </c>
      <c r="M6" s="10">
        <v>421</v>
      </c>
      <c r="N6" s="8">
        <v>2674</v>
      </c>
      <c r="O6" s="9">
        <v>4953</v>
      </c>
      <c r="P6" s="8">
        <v>217</v>
      </c>
      <c r="Q6" s="9">
        <v>261</v>
      </c>
      <c r="R6" s="8">
        <v>2060</v>
      </c>
      <c r="S6" s="9">
        <v>2143</v>
      </c>
      <c r="T6" s="8">
        <v>667</v>
      </c>
      <c r="U6" s="9">
        <v>586</v>
      </c>
      <c r="V6" s="8">
        <v>28</v>
      </c>
      <c r="W6" s="9">
        <v>9</v>
      </c>
      <c r="X6" s="8">
        <v>229</v>
      </c>
      <c r="Y6" s="9">
        <v>185</v>
      </c>
    </row>
    <row r="7" spans="1:25" x14ac:dyDescent="0.25">
      <c r="A7" s="2" t="s">
        <v>31</v>
      </c>
      <c r="B7" s="8">
        <v>5100</v>
      </c>
      <c r="C7" s="9">
        <v>7930</v>
      </c>
      <c r="D7" s="8">
        <v>91</v>
      </c>
      <c r="E7" s="9">
        <v>67</v>
      </c>
      <c r="F7" s="8">
        <v>1565</v>
      </c>
      <c r="G7" s="9">
        <v>3081</v>
      </c>
      <c r="H7" s="8">
        <v>3796</v>
      </c>
      <c r="I7" s="10">
        <v>3329</v>
      </c>
      <c r="J7" s="8">
        <v>34</v>
      </c>
      <c r="K7" s="9">
        <v>69</v>
      </c>
      <c r="L7" s="8">
        <v>1191</v>
      </c>
      <c r="M7" s="9">
        <v>877</v>
      </c>
      <c r="N7" s="8">
        <v>6855</v>
      </c>
      <c r="O7" s="9">
        <v>6825</v>
      </c>
      <c r="P7" s="8">
        <v>134</v>
      </c>
      <c r="Q7" s="10">
        <v>143</v>
      </c>
      <c r="R7" s="8">
        <v>2106</v>
      </c>
      <c r="S7" s="9">
        <v>2078</v>
      </c>
      <c r="T7" s="8">
        <v>666</v>
      </c>
      <c r="U7" s="9">
        <v>606</v>
      </c>
      <c r="V7" s="8">
        <v>21</v>
      </c>
      <c r="W7" s="9">
        <v>5</v>
      </c>
      <c r="X7" s="8">
        <v>199</v>
      </c>
      <c r="Y7" s="9">
        <v>189</v>
      </c>
    </row>
    <row r="8" spans="1:25" x14ac:dyDescent="0.25">
      <c r="A8" s="2" t="s">
        <v>28</v>
      </c>
      <c r="B8" s="3">
        <v>1.41012</v>
      </c>
      <c r="C8" s="4">
        <v>1.6881200000000001</v>
      </c>
      <c r="D8" s="3">
        <v>0.87284499999999998</v>
      </c>
      <c r="E8" s="5">
        <v>0.60518099999999997</v>
      </c>
      <c r="F8" s="3">
        <v>1.28562</v>
      </c>
      <c r="G8" s="4">
        <v>1.0788500000000001</v>
      </c>
      <c r="H8" s="3">
        <v>0.414711</v>
      </c>
      <c r="I8" s="5">
        <v>0.34690399999999999</v>
      </c>
      <c r="J8" s="3">
        <v>0.29669800000000002</v>
      </c>
      <c r="K8" s="4">
        <v>0.13820499999999999</v>
      </c>
      <c r="L8" s="3">
        <v>0.37078699999999998</v>
      </c>
      <c r="M8" s="5">
        <v>0.30090499999999998</v>
      </c>
      <c r="N8" s="3">
        <v>0.339785</v>
      </c>
      <c r="O8" s="4">
        <v>0.34992000000000001</v>
      </c>
      <c r="P8" s="3">
        <v>0.31859199999999999</v>
      </c>
      <c r="Q8" s="4">
        <v>0.16020200000000001</v>
      </c>
      <c r="R8" s="3">
        <v>0.31781799999999999</v>
      </c>
      <c r="S8" s="4">
        <v>0.27409499999999998</v>
      </c>
      <c r="T8" s="3">
        <v>2.6891500000000002</v>
      </c>
      <c r="U8" s="4">
        <v>2.68947</v>
      </c>
      <c r="V8" s="3">
        <v>2.8025799999999998</v>
      </c>
      <c r="W8" s="4">
        <v>2.8420700000000001</v>
      </c>
      <c r="X8" s="3">
        <v>2.7273499999999999</v>
      </c>
      <c r="Y8" s="4">
        <v>2.71258</v>
      </c>
    </row>
    <row r="9" spans="1:25" x14ac:dyDescent="0.25">
      <c r="A9" s="2" t="s">
        <v>29</v>
      </c>
      <c r="B9" s="8">
        <v>20764</v>
      </c>
      <c r="C9" s="9">
        <v>33367</v>
      </c>
      <c r="D9" s="8">
        <v>5135</v>
      </c>
      <c r="E9" s="10">
        <v>4725</v>
      </c>
      <c r="F9" s="8">
        <v>10136</v>
      </c>
      <c r="G9" s="9">
        <v>26424</v>
      </c>
      <c r="H9" s="8">
        <v>58021</v>
      </c>
      <c r="I9" s="10">
        <v>57465</v>
      </c>
      <c r="J9" s="8">
        <v>6715</v>
      </c>
      <c r="K9" s="9">
        <v>7804</v>
      </c>
      <c r="L9" s="8">
        <v>33084</v>
      </c>
      <c r="M9" s="10">
        <v>31256</v>
      </c>
      <c r="N9" s="8">
        <v>78610</v>
      </c>
      <c r="O9" s="9">
        <v>82049</v>
      </c>
      <c r="P9" s="8">
        <v>8926</v>
      </c>
      <c r="Q9" s="9">
        <v>10430</v>
      </c>
      <c r="R9" s="8">
        <v>45499</v>
      </c>
      <c r="S9" s="9">
        <v>45954</v>
      </c>
      <c r="T9" s="8">
        <v>39456</v>
      </c>
      <c r="U9" s="9">
        <v>41301</v>
      </c>
      <c r="V9" s="8">
        <v>4294</v>
      </c>
      <c r="W9" s="9">
        <v>4324</v>
      </c>
      <c r="X9" s="8">
        <v>20239</v>
      </c>
      <c r="Y9" s="9">
        <v>21712</v>
      </c>
    </row>
  </sheetData>
  <mergeCells count="1">
    <mergeCell ref="A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14</vt:i4>
      </vt:variant>
    </vt:vector>
  </HeadingPairs>
  <TitlesOfParts>
    <vt:vector size="32" baseType="lpstr">
      <vt:lpstr>Introduction</vt:lpstr>
      <vt:lpstr>Method 1</vt:lpstr>
      <vt:lpstr>Method 2</vt:lpstr>
      <vt:lpstr>Method 3</vt:lpstr>
      <vt:lpstr>Method 4</vt:lpstr>
      <vt:lpstr>Method 5</vt:lpstr>
      <vt:lpstr>Method 6</vt:lpstr>
      <vt:lpstr>Method 7</vt:lpstr>
      <vt:lpstr>Method 8</vt:lpstr>
      <vt:lpstr>Method 9</vt:lpstr>
      <vt:lpstr>Method 10</vt:lpstr>
      <vt:lpstr>Method 11</vt:lpstr>
      <vt:lpstr>Method 12</vt:lpstr>
      <vt:lpstr>Method 13</vt:lpstr>
      <vt:lpstr>Method 14</vt:lpstr>
      <vt:lpstr>Detection</vt:lpstr>
      <vt:lpstr>Localization</vt:lpstr>
      <vt:lpstr>Linking</vt:lpstr>
      <vt:lpstr>'Method 1'!m_TRA2</vt:lpstr>
      <vt:lpstr>'Method 10'!m_TRA2</vt:lpstr>
      <vt:lpstr>'Method 11'!m_TRA2</vt:lpstr>
      <vt:lpstr>'Method 12'!m_TRA2</vt:lpstr>
      <vt:lpstr>'Method 13'!m_TRA2</vt:lpstr>
      <vt:lpstr>'Method 14'!m_TRA2</vt:lpstr>
      <vt:lpstr>'Method 2'!m_TRA2</vt:lpstr>
      <vt:lpstr>'Method 3'!m_TRA2</vt:lpstr>
      <vt:lpstr>'Method 4'!m_TRA2</vt:lpstr>
      <vt:lpstr>'Method 5'!m_TRA2</vt:lpstr>
      <vt:lpstr>'Method 6'!m_TRA2</vt:lpstr>
      <vt:lpstr>'Method 7'!m_TRA2</vt:lpstr>
      <vt:lpstr>'Method 8'!m_TRA2</vt:lpstr>
      <vt:lpstr>'Method 9'!m_TRA2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2017-10-20T15:05:13Z</dcterms:created>
  <dcterms:modified xsi:type="dcterms:W3CDTF">2017-10-20T15:06:39Z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